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720" windowHeight="6300" activeTab="0"/>
  </bookViews>
  <sheets>
    <sheet name="Raw Full Power" sheetId="1" r:id="rId1"/>
    <sheet name="Equipped Full Power" sheetId="2" r:id="rId2"/>
    <sheet name="Bench" sheetId="3" r:id="rId3"/>
  </sheets>
  <definedNames/>
  <calcPr fullCalcOnLoad="1"/>
</workbook>
</file>

<file path=xl/sharedStrings.xml><?xml version="1.0" encoding="utf-8"?>
<sst xmlns="http://schemas.openxmlformats.org/spreadsheetml/2006/main" count="136" uniqueCount="79">
  <si>
    <t xml:space="preserve"> </t>
  </si>
  <si>
    <t xml:space="preserve"> </t>
  </si>
  <si>
    <t xml:space="preserve"> </t>
  </si>
  <si>
    <t xml:space="preserve"> </t>
  </si>
  <si>
    <t>F-JR,OP</t>
  </si>
  <si>
    <t>LIFTER</t>
  </si>
  <si>
    <t>AGE</t>
  </si>
  <si>
    <t>DIVISION</t>
  </si>
  <si>
    <t>FLIGHT</t>
  </si>
  <si>
    <t>LOT</t>
  </si>
  <si>
    <t>MISS</t>
  </si>
  <si>
    <t>LIFT SCORE</t>
  </si>
  <si>
    <t>BEST SQUAT</t>
  </si>
  <si>
    <t>BEST BENCH</t>
  </si>
  <si>
    <t>SUB-TOTAL</t>
  </si>
  <si>
    <t>BEST DEAD</t>
  </si>
  <si>
    <t>PLACING</t>
  </si>
  <si>
    <t>TOTAL BY Co-EFF</t>
  </si>
  <si>
    <t>NOTES</t>
  </si>
  <si>
    <t>MAM</t>
  </si>
  <si>
    <t>BODY WT. IN KILOS</t>
  </si>
  <si>
    <t>Glossbrenner Co-EFF</t>
  </si>
  <si>
    <t>X</t>
  </si>
  <si>
    <t>WEIGHT CLASS IN KGS</t>
  </si>
  <si>
    <t xml:space="preserve"> </t>
  </si>
  <si>
    <t>TOTAL IN POUNDS</t>
  </si>
  <si>
    <t>F-JR</t>
  </si>
  <si>
    <t>Stacey Jensen</t>
  </si>
  <si>
    <t xml:space="preserve">1-F-JR </t>
  </si>
  <si>
    <t>Best Lifter Equipped Female</t>
  </si>
  <si>
    <t>Chris Armes</t>
  </si>
  <si>
    <t>M-JR</t>
  </si>
  <si>
    <t>Records of 251 bench and 286 Deadlift, Best Lifter Equipped Male</t>
  </si>
  <si>
    <t>1-M-JR</t>
  </si>
  <si>
    <t>Matthew Giesa</t>
  </si>
  <si>
    <t>2-M-JR</t>
  </si>
  <si>
    <t>Mark Demers</t>
  </si>
  <si>
    <t>3-M-JR</t>
  </si>
  <si>
    <t>Richard Brown</t>
  </si>
  <si>
    <t>M-SM</t>
  </si>
  <si>
    <t>1-M-SM</t>
  </si>
  <si>
    <t>Raw 140 Record</t>
  </si>
  <si>
    <t>Clint Harwood</t>
  </si>
  <si>
    <t>SHW</t>
  </si>
  <si>
    <t>Christine Beauchamp</t>
  </si>
  <si>
    <t>F-17</t>
  </si>
  <si>
    <t>1-F-17</t>
  </si>
  <si>
    <t>Kaitlyn Pavlik</t>
  </si>
  <si>
    <t>Best Lifter Raw Female</t>
  </si>
  <si>
    <t>Deja Blagojevic</t>
  </si>
  <si>
    <t>1-F-OP</t>
  </si>
  <si>
    <t>Martin Wong</t>
  </si>
  <si>
    <t>M-17</t>
  </si>
  <si>
    <t>Jared Laudi</t>
  </si>
  <si>
    <t>2-M-17</t>
  </si>
  <si>
    <t>1-M-17</t>
  </si>
  <si>
    <t>Mark Marotta</t>
  </si>
  <si>
    <t>M-19</t>
  </si>
  <si>
    <t>1-M-19</t>
  </si>
  <si>
    <t>Daniel Beauchamp</t>
  </si>
  <si>
    <t>2-M-19</t>
  </si>
  <si>
    <t>Nick Carvalho</t>
  </si>
  <si>
    <t>4th squat 160 record</t>
  </si>
  <si>
    <t>Chris Mach</t>
  </si>
  <si>
    <t>M-OP</t>
  </si>
  <si>
    <t>4-M-OP</t>
  </si>
  <si>
    <t>David Carvalho</t>
  </si>
  <si>
    <t>1-M-OP</t>
  </si>
  <si>
    <t xml:space="preserve"> Best Lifter Male, 4th squat 210 record</t>
  </si>
  <si>
    <t>Ryan Smith</t>
  </si>
  <si>
    <t>2-M-OP</t>
  </si>
  <si>
    <t>Dave Digirolano</t>
  </si>
  <si>
    <t>Alex Hoplyakov</t>
  </si>
  <si>
    <t>3-M-OP</t>
  </si>
  <si>
    <t>4th deadlift 215 record</t>
  </si>
  <si>
    <t>5-M-OP</t>
  </si>
  <si>
    <t>Paul Koskinen</t>
  </si>
  <si>
    <t>M-M2</t>
  </si>
  <si>
    <t>1-M-M2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</si>
</sst>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textRotation="69"/>
      <protection locked="0"/>
    </xf>
    <xf numFmtId="2" fontId="1" fillId="33" borderId="10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1" xfId="0" applyFont="1" applyFill="1" applyBorder="1" applyAlignment="1" applyProtection="1">
      <alignment horizontal="center" vertical="center" textRotation="69" wrapText="1"/>
      <protection locked="0"/>
    </xf>
    <xf numFmtId="0" fontId="1" fillId="33" borderId="10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>
      <alignment horizontal="center" vertical="center" textRotation="75"/>
    </xf>
    <xf numFmtId="0" fontId="1" fillId="33" borderId="12" xfId="0" applyFont="1" applyFill="1" applyBorder="1" applyAlignment="1">
      <alignment horizontal="center" vertical="center" textRotation="69" wrapText="1"/>
    </xf>
    <xf numFmtId="2" fontId="1" fillId="33" borderId="1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4" xfId="0" applyFont="1" applyFill="1" applyBorder="1" applyAlignment="1">
      <alignment horizontal="center" vertical="center" textRotation="69"/>
    </xf>
    <xf numFmtId="0" fontId="2" fillId="0" borderId="10" xfId="0" applyFont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textRotation="69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textRotation="69" wrapText="1"/>
    </xf>
    <xf numFmtId="172" fontId="2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2">
      <selection activeCell="A32" sqref="A32"/>
    </sheetView>
  </sheetViews>
  <sheetFormatPr defaultColWidth="9.140625" defaultRowHeight="12.75"/>
  <cols>
    <col min="1" max="1" width="21.00390625" style="0" customWidth="1"/>
    <col min="2" max="2" width="8.7109375" style="0" customWidth="1"/>
    <col min="3" max="3" width="9.140625" style="0" customWidth="1"/>
    <col min="4" max="4" width="9.140625" style="0" hidden="1" customWidth="1"/>
    <col min="5" max="5" width="8.8515625" style="0" customWidth="1"/>
    <col min="6" max="6" width="9.421875" style="0" hidden="1" customWidth="1"/>
    <col min="7" max="7" width="0" style="0" hidden="1" customWidth="1"/>
    <col min="8" max="9" width="8.8515625" style="0" customWidth="1"/>
    <col min="10" max="11" width="0" style="0" hidden="1" customWidth="1"/>
    <col min="12" max="12" width="8.8515625" style="0" customWidth="1"/>
    <col min="13" max="14" width="0" style="0" hidden="1" customWidth="1"/>
    <col min="15" max="16" width="8.8515625" style="0" customWidth="1"/>
    <col min="17" max="18" width="0" style="0" hidden="1" customWidth="1"/>
    <col min="19" max="21" width="8.8515625" style="0" customWidth="1"/>
    <col min="22" max="22" width="10.28125" style="0" customWidth="1"/>
    <col min="23" max="23" width="8.8515625" style="0" customWidth="1"/>
    <col min="24" max="16384" width="11.421875" style="0" customWidth="1"/>
  </cols>
  <sheetData>
    <row r="1" spans="1:23" ht="109.5">
      <c r="A1" s="1" t="s">
        <v>5</v>
      </c>
      <c r="B1" s="1" t="s">
        <v>6</v>
      </c>
      <c r="C1" s="1" t="s">
        <v>21</v>
      </c>
      <c r="D1" s="1" t="s">
        <v>19</v>
      </c>
      <c r="E1" s="1" t="s">
        <v>7</v>
      </c>
      <c r="F1" s="1" t="s">
        <v>8</v>
      </c>
      <c r="G1" s="1" t="s">
        <v>9</v>
      </c>
      <c r="H1" s="2" t="s">
        <v>20</v>
      </c>
      <c r="I1" s="3" t="s">
        <v>23</v>
      </c>
      <c r="J1" s="4" t="s">
        <v>10</v>
      </c>
      <c r="K1" s="5" t="s">
        <v>11</v>
      </c>
      <c r="L1" s="6" t="s">
        <v>12</v>
      </c>
      <c r="M1" s="4" t="s">
        <v>10</v>
      </c>
      <c r="N1" s="5" t="s">
        <v>11</v>
      </c>
      <c r="O1" s="6" t="s">
        <v>13</v>
      </c>
      <c r="P1" s="7" t="s">
        <v>14</v>
      </c>
      <c r="Q1" s="4" t="s">
        <v>10</v>
      </c>
      <c r="R1" s="5" t="s">
        <v>11</v>
      </c>
      <c r="S1" s="6" t="s">
        <v>15</v>
      </c>
      <c r="T1" s="8" t="s">
        <v>25</v>
      </c>
      <c r="U1" s="20" t="s">
        <v>17</v>
      </c>
      <c r="V1" s="16" t="s">
        <v>16</v>
      </c>
      <c r="W1" s="16" t="s">
        <v>18</v>
      </c>
    </row>
    <row r="2" spans="1:23" ht="12.75">
      <c r="A2" s="19" t="s">
        <v>44</v>
      </c>
      <c r="B2" s="19">
        <v>17</v>
      </c>
      <c r="C2" s="27">
        <v>0.90075</v>
      </c>
      <c r="D2" s="18">
        <v>1</v>
      </c>
      <c r="E2" s="11" t="s">
        <v>45</v>
      </c>
      <c r="F2" s="9"/>
      <c r="G2" s="9"/>
      <c r="H2" s="22">
        <v>67.4</v>
      </c>
      <c r="I2" s="19">
        <v>67.5</v>
      </c>
      <c r="J2" s="11"/>
      <c r="K2" s="13" t="e">
        <f>IF(J2&gt;0,0,#REF!)</f>
        <v>#REF!</v>
      </c>
      <c r="L2" s="14">
        <v>117.5</v>
      </c>
      <c r="M2" s="11"/>
      <c r="N2" s="13" t="e">
        <f>IF(M2&gt;0,0,#REF!)</f>
        <v>#REF!</v>
      </c>
      <c r="O2" s="14">
        <v>45</v>
      </c>
      <c r="P2" s="12">
        <f aca="true" t="shared" si="0" ref="P2:P15">L2+O2</f>
        <v>162.5</v>
      </c>
      <c r="Q2" s="11"/>
      <c r="R2" s="13" t="e">
        <f>IF(Q2&gt;0,0,#REF!)</f>
        <v>#REF!</v>
      </c>
      <c r="S2" s="14">
        <v>120</v>
      </c>
      <c r="T2" s="15">
        <f aca="true" t="shared" si="1" ref="T2:T15">(S2+O2+L2)</f>
        <v>282.5</v>
      </c>
      <c r="U2" s="21">
        <f aca="true" t="shared" si="2" ref="U2:U15">(T2*C2*D2)</f>
        <v>254.46187500000002</v>
      </c>
      <c r="V2" s="17" t="s">
        <v>46</v>
      </c>
      <c r="W2" s="17"/>
    </row>
    <row r="3" spans="1:23" ht="12.75">
      <c r="A3" t="s">
        <v>47</v>
      </c>
      <c r="B3" s="19">
        <v>20</v>
      </c>
      <c r="C3" s="27">
        <v>0.90915</v>
      </c>
      <c r="D3" s="10">
        <v>1</v>
      </c>
      <c r="E3" s="11" t="s">
        <v>26</v>
      </c>
      <c r="F3" s="9"/>
      <c r="G3" s="9"/>
      <c r="H3" s="22">
        <v>66.59</v>
      </c>
      <c r="I3" s="19">
        <v>67.5</v>
      </c>
      <c r="J3" s="11"/>
      <c r="K3" s="13" t="e">
        <f>IF(J3&gt;0,0,#REF!)</f>
        <v>#REF!</v>
      </c>
      <c r="L3" s="14">
        <v>117.5</v>
      </c>
      <c r="M3" s="11"/>
      <c r="N3" s="13" t="e">
        <f>IF(M3&gt;0,0,#REF!)</f>
        <v>#REF!</v>
      </c>
      <c r="O3" s="14">
        <v>77.5</v>
      </c>
      <c r="P3" s="12">
        <f t="shared" si="0"/>
        <v>195</v>
      </c>
      <c r="Q3" s="11"/>
      <c r="R3" s="13" t="e">
        <f>IF(Q3&gt;0,0,#REF!)</f>
        <v>#REF!</v>
      </c>
      <c r="S3" s="14">
        <v>150</v>
      </c>
      <c r="T3" s="15">
        <f t="shared" si="1"/>
        <v>345</v>
      </c>
      <c r="U3" s="21">
        <f t="shared" si="2"/>
        <v>313.65675</v>
      </c>
      <c r="V3" s="17" t="s">
        <v>28</v>
      </c>
      <c r="W3" s="17" t="s">
        <v>48</v>
      </c>
    </row>
    <row r="4" spans="1:23" ht="12.75">
      <c r="A4" t="s">
        <v>49</v>
      </c>
      <c r="B4" s="19">
        <v>32</v>
      </c>
      <c r="C4" s="27">
        <v>0.90175</v>
      </c>
      <c r="D4" s="10">
        <v>1</v>
      </c>
      <c r="E4" s="11" t="s">
        <v>4</v>
      </c>
      <c r="F4" s="9"/>
      <c r="G4" s="9"/>
      <c r="H4" s="22">
        <v>67.27</v>
      </c>
      <c r="I4" s="19">
        <v>67.5</v>
      </c>
      <c r="J4" s="11"/>
      <c r="K4" s="13" t="e">
        <f>IF(J4&gt;0,0,#REF!)</f>
        <v>#REF!</v>
      </c>
      <c r="L4" s="14">
        <v>80</v>
      </c>
      <c r="M4" s="11"/>
      <c r="N4" s="13" t="e">
        <f>IF(M4&gt;0,0,#REF!)</f>
        <v>#REF!</v>
      </c>
      <c r="O4" s="14">
        <v>57.5</v>
      </c>
      <c r="P4" s="12">
        <f t="shared" si="0"/>
        <v>137.5</v>
      </c>
      <c r="Q4" s="11"/>
      <c r="R4" s="13" t="e">
        <f>IF(Q4&gt;0,0,#REF!)</f>
        <v>#REF!</v>
      </c>
      <c r="S4" s="14">
        <v>130</v>
      </c>
      <c r="T4" s="15">
        <f t="shared" si="1"/>
        <v>267.5</v>
      </c>
      <c r="U4" s="21">
        <f t="shared" si="2"/>
        <v>241.21812500000001</v>
      </c>
      <c r="V4" s="17" t="s">
        <v>50</v>
      </c>
      <c r="W4" t="s">
        <v>24</v>
      </c>
    </row>
    <row r="5" spans="1:23" ht="12.75">
      <c r="A5" t="s">
        <v>53</v>
      </c>
      <c r="B5" s="19">
        <v>17</v>
      </c>
      <c r="C5" s="27">
        <v>0.83555</v>
      </c>
      <c r="D5" s="10">
        <v>1</v>
      </c>
      <c r="E5" s="11" t="s">
        <v>52</v>
      </c>
      <c r="F5" s="9"/>
      <c r="G5" s="9"/>
      <c r="H5" s="22">
        <v>59.77</v>
      </c>
      <c r="I5" s="19">
        <v>60</v>
      </c>
      <c r="J5" s="11"/>
      <c r="K5" s="13" t="e">
        <f>IF(J5&gt;0,0,#REF!)</f>
        <v>#REF!</v>
      </c>
      <c r="L5" s="14">
        <v>127.5</v>
      </c>
      <c r="M5" s="11"/>
      <c r="N5" s="13" t="e">
        <f>IF(M5&gt;0,0,#REF!)</f>
        <v>#REF!</v>
      </c>
      <c r="O5" s="14">
        <v>82.5</v>
      </c>
      <c r="P5" s="12">
        <f t="shared" si="0"/>
        <v>210</v>
      </c>
      <c r="Q5" s="11"/>
      <c r="R5" s="13" t="e">
        <f>IF(Q5&gt;0,0,#REF!)</f>
        <v>#REF!</v>
      </c>
      <c r="S5" s="14">
        <v>145</v>
      </c>
      <c r="T5" s="15">
        <f t="shared" si="1"/>
        <v>355</v>
      </c>
      <c r="U5" s="21">
        <f t="shared" si="2"/>
        <v>296.62025</v>
      </c>
      <c r="V5" s="17" t="s">
        <v>55</v>
      </c>
      <c r="W5" s="19" t="s">
        <v>1</v>
      </c>
    </row>
    <row r="6" spans="1:23" ht="12.75">
      <c r="A6" t="s">
        <v>51</v>
      </c>
      <c r="B6" s="19">
        <v>17</v>
      </c>
      <c r="C6" s="27">
        <v>0.59375</v>
      </c>
      <c r="D6" s="18">
        <v>1</v>
      </c>
      <c r="E6" s="11" t="s">
        <v>52</v>
      </c>
      <c r="F6" s="9"/>
      <c r="G6" s="9"/>
      <c r="H6" s="22">
        <v>95.9</v>
      </c>
      <c r="I6" s="19">
        <v>100</v>
      </c>
      <c r="J6" s="11"/>
      <c r="K6" s="13" t="e">
        <f>IF(J6&gt;0,0,#REF!)</f>
        <v>#REF!</v>
      </c>
      <c r="L6" s="14">
        <v>162.5</v>
      </c>
      <c r="M6" s="11"/>
      <c r="N6" s="13" t="e">
        <f>IF(M6&gt;0,0,#REF!)</f>
        <v>#REF!</v>
      </c>
      <c r="O6" s="14">
        <v>117.5</v>
      </c>
      <c r="P6" s="12">
        <f t="shared" si="0"/>
        <v>280</v>
      </c>
      <c r="Q6" s="11"/>
      <c r="R6" s="13" t="e">
        <f>IF(Q6&gt;0,0,#REF!)</f>
        <v>#REF!</v>
      </c>
      <c r="S6" s="14">
        <v>182.5</v>
      </c>
      <c r="T6" s="15">
        <f t="shared" si="1"/>
        <v>462.5</v>
      </c>
      <c r="U6" s="21">
        <f t="shared" si="2"/>
        <v>274.609375</v>
      </c>
      <c r="V6" s="17" t="s">
        <v>54</v>
      </c>
      <c r="W6" s="17" t="s">
        <v>2</v>
      </c>
    </row>
    <row r="7" spans="1:23" ht="12.75">
      <c r="A7" s="19" t="s">
        <v>56</v>
      </c>
      <c r="B7" s="19">
        <v>18</v>
      </c>
      <c r="C7" s="27">
        <v>0.6173</v>
      </c>
      <c r="D7" s="18">
        <v>1</v>
      </c>
      <c r="E7" s="11" t="s">
        <v>57</v>
      </c>
      <c r="F7" s="9"/>
      <c r="G7" s="9"/>
      <c r="H7" s="22">
        <v>88.6</v>
      </c>
      <c r="I7" s="19">
        <v>90</v>
      </c>
      <c r="J7" s="11"/>
      <c r="K7" s="13" t="e">
        <f>IF(J7&gt;0,0,#REF!)</f>
        <v>#REF!</v>
      </c>
      <c r="L7" s="14">
        <v>202.5</v>
      </c>
      <c r="M7" s="11"/>
      <c r="N7" s="13" t="e">
        <f>IF(M7&gt;0,0,#REF!)</f>
        <v>#REF!</v>
      </c>
      <c r="O7" s="14">
        <v>132.5</v>
      </c>
      <c r="P7" s="12">
        <f t="shared" si="0"/>
        <v>335</v>
      </c>
      <c r="Q7" s="11"/>
      <c r="R7" s="13" t="e">
        <f>IF(Q7&gt;0,0,#REF!)</f>
        <v>#REF!</v>
      </c>
      <c r="S7" s="14">
        <v>235</v>
      </c>
      <c r="T7" s="15">
        <f t="shared" si="1"/>
        <v>570</v>
      </c>
      <c r="U7" s="21">
        <f t="shared" si="2"/>
        <v>351.861</v>
      </c>
      <c r="V7" s="17" t="s">
        <v>58</v>
      </c>
      <c r="W7" s="17" t="s">
        <v>24</v>
      </c>
    </row>
    <row r="8" spans="1:23" ht="12.75">
      <c r="A8" t="s">
        <v>59</v>
      </c>
      <c r="B8" s="19">
        <v>18</v>
      </c>
      <c r="C8" s="27">
        <v>0.7693</v>
      </c>
      <c r="D8" s="18">
        <v>1</v>
      </c>
      <c r="E8" s="11" t="s">
        <v>57</v>
      </c>
      <c r="F8" s="9"/>
      <c r="G8" s="9"/>
      <c r="H8" s="22">
        <v>65.9</v>
      </c>
      <c r="I8" s="19">
        <v>67.5</v>
      </c>
      <c r="J8" s="11"/>
      <c r="K8" s="13" t="e">
        <f>IF(J8&gt;0,0,#REF!)</f>
        <v>#REF!</v>
      </c>
      <c r="L8" s="14">
        <v>157.5</v>
      </c>
      <c r="M8" s="11" t="s">
        <v>22</v>
      </c>
      <c r="N8" s="13">
        <f>IF(M8&gt;0,0,#REF!)</f>
        <v>0</v>
      </c>
      <c r="O8" s="14">
        <v>87.5</v>
      </c>
      <c r="P8" s="12">
        <f t="shared" si="0"/>
        <v>245</v>
      </c>
      <c r="Q8" s="11"/>
      <c r="R8" s="13" t="e">
        <f>IF(Q8&gt;0,0,#REF!)</f>
        <v>#REF!</v>
      </c>
      <c r="S8" s="14">
        <v>205</v>
      </c>
      <c r="T8" s="15">
        <f t="shared" si="1"/>
        <v>450</v>
      </c>
      <c r="U8" s="21">
        <f t="shared" si="2"/>
        <v>346.185</v>
      </c>
      <c r="V8" s="17" t="s">
        <v>60</v>
      </c>
      <c r="W8" s="17" t="s">
        <v>3</v>
      </c>
    </row>
    <row r="9" spans="1:23" ht="12.75">
      <c r="A9" t="s">
        <v>61</v>
      </c>
      <c r="B9" s="19">
        <v>23</v>
      </c>
      <c r="C9" s="27">
        <v>0.6899</v>
      </c>
      <c r="D9" s="18">
        <v>1</v>
      </c>
      <c r="E9" s="11" t="s">
        <v>31</v>
      </c>
      <c r="F9" s="9"/>
      <c r="G9" s="9"/>
      <c r="H9" s="22">
        <v>74.77</v>
      </c>
      <c r="I9" s="19">
        <v>75</v>
      </c>
      <c r="J9" s="11"/>
      <c r="K9" s="13" t="e">
        <f>IF(J9&gt;0,0,#REF!)</f>
        <v>#REF!</v>
      </c>
      <c r="L9" s="14">
        <v>155</v>
      </c>
      <c r="M9" s="11"/>
      <c r="N9" s="13" t="e">
        <f>IF(M9&gt;0,0,#REF!)</f>
        <v>#REF!</v>
      </c>
      <c r="O9" s="14">
        <v>112.5</v>
      </c>
      <c r="P9" s="12">
        <f t="shared" si="0"/>
        <v>267.5</v>
      </c>
      <c r="Q9" s="11"/>
      <c r="R9" s="13" t="e">
        <f>IF(Q9&gt;0,0,#REF!)</f>
        <v>#REF!</v>
      </c>
      <c r="S9" s="14">
        <v>192.5</v>
      </c>
      <c r="T9" s="15">
        <f t="shared" si="1"/>
        <v>460</v>
      </c>
      <c r="U9" s="21">
        <f t="shared" si="2"/>
        <v>317.354</v>
      </c>
      <c r="V9" s="17" t="s">
        <v>33</v>
      </c>
      <c r="W9" s="17" t="s">
        <v>62</v>
      </c>
    </row>
    <row r="10" spans="1:23" ht="12.75">
      <c r="A10" s="19" t="s">
        <v>63</v>
      </c>
      <c r="B10" s="19">
        <v>27</v>
      </c>
      <c r="C10" s="27">
        <v>0.7231</v>
      </c>
      <c r="D10" s="10">
        <v>1</v>
      </c>
      <c r="E10" s="11" t="s">
        <v>64</v>
      </c>
      <c r="F10" s="9"/>
      <c r="G10" s="9"/>
      <c r="H10" s="22">
        <v>70.9</v>
      </c>
      <c r="I10" s="19">
        <v>75</v>
      </c>
      <c r="J10" s="11"/>
      <c r="K10" s="13" t="e">
        <f>IF(J10&gt;0,0,#REF!)</f>
        <v>#REF!</v>
      </c>
      <c r="L10" s="14">
        <v>132.5</v>
      </c>
      <c r="M10" s="11"/>
      <c r="N10" s="13" t="e">
        <f>IF(M10&gt;0,0,#REF!)</f>
        <v>#REF!</v>
      </c>
      <c r="O10" s="14">
        <v>102.5</v>
      </c>
      <c r="P10" s="12">
        <f t="shared" si="0"/>
        <v>235</v>
      </c>
      <c r="Q10" s="11"/>
      <c r="R10" s="13" t="e">
        <f>IF(Q10&gt;0,0,#REF!)</f>
        <v>#REF!</v>
      </c>
      <c r="S10" s="14">
        <v>170</v>
      </c>
      <c r="T10" s="15">
        <f t="shared" si="1"/>
        <v>405</v>
      </c>
      <c r="U10" s="21">
        <f t="shared" si="2"/>
        <v>292.8555</v>
      </c>
      <c r="V10" s="17" t="s">
        <v>65</v>
      </c>
      <c r="W10" s="17" t="s">
        <v>3</v>
      </c>
    </row>
    <row r="11" spans="1:23" ht="12.75">
      <c r="A11" t="s">
        <v>66</v>
      </c>
      <c r="B11" s="19">
        <v>26</v>
      </c>
      <c r="C11" s="27">
        <v>0.6557</v>
      </c>
      <c r="D11" s="18">
        <v>1</v>
      </c>
      <c r="E11" s="11" t="s">
        <v>64</v>
      </c>
      <c r="F11" s="9"/>
      <c r="G11" s="9"/>
      <c r="H11" s="22">
        <v>80.9</v>
      </c>
      <c r="I11" s="19">
        <v>82.5</v>
      </c>
      <c r="J11" s="11"/>
      <c r="K11" s="13" t="e">
        <f>IF(J11&gt;0,0,#REF!)</f>
        <v>#REF!</v>
      </c>
      <c r="L11" s="14">
        <v>205</v>
      </c>
      <c r="M11" s="11"/>
      <c r="N11" s="13" t="e">
        <f>IF(M11&gt;0,0,#REF!)</f>
        <v>#REF!</v>
      </c>
      <c r="O11" s="14">
        <v>130</v>
      </c>
      <c r="P11" s="12">
        <f t="shared" si="0"/>
        <v>335</v>
      </c>
      <c r="Q11" s="11"/>
      <c r="R11" s="13" t="e">
        <f>IF(Q11&gt;0,0,#REF!)</f>
        <v>#REF!</v>
      </c>
      <c r="S11" s="14">
        <v>212.5</v>
      </c>
      <c r="T11" s="15">
        <f t="shared" si="1"/>
        <v>547.5</v>
      </c>
      <c r="U11" s="21">
        <f t="shared" si="2"/>
        <v>358.99575</v>
      </c>
      <c r="V11" s="17" t="s">
        <v>67</v>
      </c>
      <c r="W11" s="17" t="s">
        <v>68</v>
      </c>
    </row>
    <row r="12" spans="1:23" ht="12.75">
      <c r="A12" t="s">
        <v>71</v>
      </c>
      <c r="B12" s="19">
        <v>24</v>
      </c>
      <c r="C12" s="27">
        <v>0.55425</v>
      </c>
      <c r="D12" s="10">
        <v>1</v>
      </c>
      <c r="E12" s="11" t="s">
        <v>64</v>
      </c>
      <c r="F12" s="9"/>
      <c r="G12" s="9"/>
      <c r="H12" s="22">
        <v>116.8</v>
      </c>
      <c r="I12" s="19">
        <v>125</v>
      </c>
      <c r="J12" s="11"/>
      <c r="K12" s="13" t="e">
        <f>IF(J12&gt;0,0,#REF!)</f>
        <v>#REF!</v>
      </c>
      <c r="L12" s="14">
        <v>140</v>
      </c>
      <c r="M12" s="11"/>
      <c r="N12" s="13" t="e">
        <f>IF(M12&gt;0,0,#REF!)</f>
        <v>#REF!</v>
      </c>
      <c r="O12" s="14">
        <v>112.5</v>
      </c>
      <c r="P12" s="12">
        <f t="shared" si="0"/>
        <v>252.5</v>
      </c>
      <c r="Q12" s="11"/>
      <c r="R12" s="13" t="e">
        <f>IF(Q12&gt;0,0,#REF!)</f>
        <v>#REF!</v>
      </c>
      <c r="S12" s="14">
        <v>210</v>
      </c>
      <c r="T12" s="15">
        <f t="shared" si="1"/>
        <v>462.5</v>
      </c>
      <c r="U12" s="21">
        <f t="shared" si="2"/>
        <v>256.340625</v>
      </c>
      <c r="V12" s="17" t="s">
        <v>73</v>
      </c>
      <c r="W12" s="17" t="s">
        <v>74</v>
      </c>
    </row>
    <row r="13" spans="1:23" ht="12.75">
      <c r="A13" t="s">
        <v>72</v>
      </c>
      <c r="B13" s="19">
        <v>26</v>
      </c>
      <c r="C13" s="27">
        <v>0.6508</v>
      </c>
      <c r="D13" s="18">
        <v>1</v>
      </c>
      <c r="E13" s="11" t="s">
        <v>64</v>
      </c>
      <c r="F13" s="9"/>
      <c r="G13" s="9"/>
      <c r="H13" s="27">
        <v>81.3</v>
      </c>
      <c r="I13" s="19">
        <v>82.5</v>
      </c>
      <c r="J13" s="11"/>
      <c r="K13" s="13" t="e">
        <f>IF(J13&gt;0,0,#REF!)</f>
        <v>#REF!</v>
      </c>
      <c r="L13" s="14">
        <v>145</v>
      </c>
      <c r="M13" s="11"/>
      <c r="N13" s="13" t="e">
        <f>IF(M13&gt;0,0,#REF!)</f>
        <v>#REF!</v>
      </c>
      <c r="O13" s="14">
        <v>122.5</v>
      </c>
      <c r="P13" s="12">
        <f t="shared" si="0"/>
        <v>267.5</v>
      </c>
      <c r="Q13" s="11"/>
      <c r="R13" s="13" t="e">
        <f>IF(Q13&gt;0,0,#REF!)</f>
        <v>#REF!</v>
      </c>
      <c r="S13" s="14">
        <v>172.5</v>
      </c>
      <c r="T13" s="15">
        <f t="shared" si="1"/>
        <v>440</v>
      </c>
      <c r="U13" s="21">
        <f t="shared" si="2"/>
        <v>286.35200000000003</v>
      </c>
      <c r="V13" s="17" t="s">
        <v>75</v>
      </c>
      <c r="W13" s="17" t="s">
        <v>24</v>
      </c>
    </row>
    <row r="14" spans="1:23" ht="12.75">
      <c r="A14" t="s">
        <v>69</v>
      </c>
      <c r="B14" s="19">
        <v>24</v>
      </c>
      <c r="C14" s="27">
        <v>0.55425</v>
      </c>
      <c r="D14" s="10">
        <v>1</v>
      </c>
      <c r="E14" s="11" t="s">
        <v>64</v>
      </c>
      <c r="F14" s="9"/>
      <c r="G14" s="9"/>
      <c r="H14" s="22">
        <v>116.8</v>
      </c>
      <c r="I14" s="19">
        <v>125</v>
      </c>
      <c r="J14" s="11"/>
      <c r="K14" s="13" t="e">
        <f>IF(J14&gt;0,0,#REF!)</f>
        <v>#REF!</v>
      </c>
      <c r="L14" s="14">
        <v>220</v>
      </c>
      <c r="M14" s="11"/>
      <c r="N14" s="13" t="e">
        <f>IF(M14&gt;0,0,#REF!)</f>
        <v>#REF!</v>
      </c>
      <c r="O14" s="14">
        <v>140</v>
      </c>
      <c r="P14" s="12">
        <f>L14+O14</f>
        <v>360</v>
      </c>
      <c r="Q14" s="11"/>
      <c r="R14" s="13" t="e">
        <f>IF(Q14&gt;0,0,#REF!)</f>
        <v>#REF!</v>
      </c>
      <c r="S14" s="14">
        <v>240</v>
      </c>
      <c r="T14" s="15">
        <f>(S14+O14+L14)</f>
        <v>600</v>
      </c>
      <c r="U14" s="21">
        <f>(T14*C14*D14)</f>
        <v>332.55</v>
      </c>
      <c r="V14" s="17" t="s">
        <v>70</v>
      </c>
      <c r="W14" s="17"/>
    </row>
    <row r="15" spans="1:23" ht="12.75">
      <c r="A15" t="s">
        <v>76</v>
      </c>
      <c r="B15" s="19">
        <v>46</v>
      </c>
      <c r="C15" s="27">
        <v>0.5583</v>
      </c>
      <c r="D15" s="18">
        <v>1</v>
      </c>
      <c r="E15" s="11" t="s">
        <v>77</v>
      </c>
      <c r="F15" s="9"/>
      <c r="G15" s="9"/>
      <c r="H15" s="22">
        <v>113.2</v>
      </c>
      <c r="I15" s="19">
        <v>125</v>
      </c>
      <c r="J15" s="11"/>
      <c r="K15" s="13" t="e">
        <f>IF(J15&gt;0,0,#REF!)</f>
        <v>#REF!</v>
      </c>
      <c r="L15" s="14">
        <v>160</v>
      </c>
      <c r="M15" s="11"/>
      <c r="N15" s="13" t="e">
        <f>IF(M15&gt;0,0,#REF!)</f>
        <v>#REF!</v>
      </c>
      <c r="O15" s="14">
        <v>112.5</v>
      </c>
      <c r="P15" s="12">
        <f t="shared" si="0"/>
        <v>272.5</v>
      </c>
      <c r="Q15" s="11"/>
      <c r="R15" s="13" t="e">
        <f>IF(Q15&gt;0,0,#REF!)</f>
        <v>#REF!</v>
      </c>
      <c r="S15" s="14">
        <v>220</v>
      </c>
      <c r="T15" s="15">
        <f t="shared" si="1"/>
        <v>492.5</v>
      </c>
      <c r="U15" s="21">
        <f t="shared" si="2"/>
        <v>274.96275</v>
      </c>
      <c r="V15" s="17" t="s">
        <v>78</v>
      </c>
      <c r="W15" s="17"/>
    </row>
    <row r="16" spans="1:23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2:23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</sheetData>
  <sheetProtection/>
  <printOptions/>
  <pageMargins left="0.7500000000000001" right="0.7500000000000001" top="1" bottom="1" header="0.5" footer="0.5"/>
  <pageSetup orientation="portrait"/>
  <headerFooter alignWithMargins="0">
    <oddHeader>&amp;COntario Raw Pro Championships 2010
Full Power
Attemtps in Pounds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8.7109375" style="0" customWidth="1"/>
    <col min="3" max="3" width="9.140625" style="0" customWidth="1"/>
    <col min="4" max="4" width="9.140625" style="0" hidden="1" customWidth="1"/>
    <col min="5" max="5" width="8.8515625" style="0" customWidth="1"/>
    <col min="6" max="6" width="9.421875" style="0" hidden="1" customWidth="1"/>
    <col min="7" max="7" width="0" style="0" hidden="1" customWidth="1"/>
    <col min="8" max="9" width="8.8515625" style="0" customWidth="1"/>
    <col min="10" max="11" width="0" style="0" hidden="1" customWidth="1"/>
    <col min="12" max="12" width="8.8515625" style="0" customWidth="1"/>
    <col min="13" max="14" width="0" style="0" hidden="1" customWidth="1"/>
    <col min="15" max="16" width="8.8515625" style="0" customWidth="1"/>
    <col min="17" max="18" width="0" style="0" hidden="1" customWidth="1"/>
    <col min="19" max="21" width="8.8515625" style="0" customWidth="1"/>
    <col min="22" max="22" width="10.28125" style="0" customWidth="1"/>
    <col min="23" max="23" width="8.8515625" style="0" customWidth="1"/>
    <col min="24" max="16384" width="11.421875" style="0" customWidth="1"/>
  </cols>
  <sheetData>
    <row r="1" spans="1:23" ht="109.5">
      <c r="A1" s="1" t="s">
        <v>5</v>
      </c>
      <c r="B1" s="1" t="s">
        <v>6</v>
      </c>
      <c r="C1" s="1" t="s">
        <v>21</v>
      </c>
      <c r="D1" s="1" t="s">
        <v>19</v>
      </c>
      <c r="E1" s="1" t="s">
        <v>7</v>
      </c>
      <c r="F1" s="1" t="s">
        <v>8</v>
      </c>
      <c r="G1" s="1" t="s">
        <v>9</v>
      </c>
      <c r="H1" s="2" t="s">
        <v>20</v>
      </c>
      <c r="I1" s="3" t="s">
        <v>23</v>
      </c>
      <c r="J1" s="4" t="s">
        <v>10</v>
      </c>
      <c r="K1" s="5" t="s">
        <v>11</v>
      </c>
      <c r="L1" s="6" t="s">
        <v>12</v>
      </c>
      <c r="M1" s="4" t="s">
        <v>10</v>
      </c>
      <c r="N1" s="5" t="s">
        <v>11</v>
      </c>
      <c r="O1" s="6" t="s">
        <v>13</v>
      </c>
      <c r="P1" s="7" t="s">
        <v>14</v>
      </c>
      <c r="Q1" s="4" t="s">
        <v>10</v>
      </c>
      <c r="R1" s="5" t="s">
        <v>11</v>
      </c>
      <c r="S1" s="6" t="s">
        <v>15</v>
      </c>
      <c r="T1" s="8" t="s">
        <v>25</v>
      </c>
      <c r="U1" s="20" t="s">
        <v>17</v>
      </c>
      <c r="V1" s="16" t="s">
        <v>16</v>
      </c>
      <c r="W1" s="16" t="s">
        <v>18</v>
      </c>
    </row>
    <row r="2" spans="1:23" ht="12.75">
      <c r="A2" s="19" t="s">
        <v>27</v>
      </c>
      <c r="B2" s="19">
        <v>20</v>
      </c>
      <c r="C2" s="27">
        <v>0.94505</v>
      </c>
      <c r="D2" s="18">
        <v>1</v>
      </c>
      <c r="E2" s="11" t="s">
        <v>26</v>
      </c>
      <c r="F2" s="9"/>
      <c r="G2" s="9"/>
      <c r="H2" s="22">
        <v>63.4</v>
      </c>
      <c r="I2" s="19">
        <v>67.5</v>
      </c>
      <c r="J2" s="11"/>
      <c r="K2" s="13" t="e">
        <f>IF(J2&gt;0,0,#REF!)</f>
        <v>#REF!</v>
      </c>
      <c r="L2" s="14">
        <v>147.5</v>
      </c>
      <c r="M2" s="11"/>
      <c r="N2" s="13" t="e">
        <f>IF(M2&gt;0,0,#REF!)</f>
        <v>#REF!</v>
      </c>
      <c r="O2" s="14">
        <v>92.5</v>
      </c>
      <c r="P2" s="12">
        <f>L2+O2</f>
        <v>240</v>
      </c>
      <c r="Q2" s="11"/>
      <c r="R2" s="13" t="e">
        <f>IF(Q2&gt;0,0,#REF!)</f>
        <v>#REF!</v>
      </c>
      <c r="S2" s="14">
        <v>172.5</v>
      </c>
      <c r="T2" s="15">
        <f>(S2+O2+L2)</f>
        <v>412.5</v>
      </c>
      <c r="U2" s="21">
        <f>(T2*C2*D2)</f>
        <v>389.833125</v>
      </c>
      <c r="V2" s="17" t="s">
        <v>28</v>
      </c>
      <c r="W2" s="17" t="s">
        <v>29</v>
      </c>
    </row>
    <row r="3" spans="1:23" ht="12.75">
      <c r="A3" s="19" t="s">
        <v>30</v>
      </c>
      <c r="B3" s="19">
        <v>21</v>
      </c>
      <c r="C3" s="27">
        <v>0.5426500000000001</v>
      </c>
      <c r="D3" s="10">
        <v>1</v>
      </c>
      <c r="E3" s="11" t="s">
        <v>31</v>
      </c>
      <c r="F3" s="9"/>
      <c r="G3" s="9"/>
      <c r="H3" s="22">
        <v>127.7</v>
      </c>
      <c r="I3" s="19">
        <v>140</v>
      </c>
      <c r="J3" s="11"/>
      <c r="K3" s="13" t="e">
        <f>IF(J3&gt;0,0,#REF!)</f>
        <v>#REF!</v>
      </c>
      <c r="L3" s="14">
        <v>390</v>
      </c>
      <c r="M3" s="11"/>
      <c r="N3" s="13" t="e">
        <f>IF(M3&gt;0,0,#REF!)</f>
        <v>#REF!</v>
      </c>
      <c r="O3" s="14">
        <v>250</v>
      </c>
      <c r="P3" s="12">
        <f>L3+O3</f>
        <v>640</v>
      </c>
      <c r="Q3" s="11"/>
      <c r="R3" s="13" t="e">
        <f>IF(Q3&gt;0,0,#REF!)</f>
        <v>#REF!</v>
      </c>
      <c r="S3" s="14">
        <v>285</v>
      </c>
      <c r="T3" s="15">
        <f>(S3+O3+L3)</f>
        <v>925</v>
      </c>
      <c r="U3" s="21">
        <f>(T3*C3*D3)</f>
        <v>501.9512500000001</v>
      </c>
      <c r="V3" s="17" t="s">
        <v>33</v>
      </c>
      <c r="W3" s="17" t="s">
        <v>32</v>
      </c>
    </row>
    <row r="4" spans="1:23" ht="12.75">
      <c r="A4" t="s">
        <v>34</v>
      </c>
      <c r="B4" s="19">
        <v>23</v>
      </c>
      <c r="C4" s="27">
        <v>0.62175</v>
      </c>
      <c r="D4" s="10">
        <v>1</v>
      </c>
      <c r="E4" s="11" t="s">
        <v>31</v>
      </c>
      <c r="F4" s="9"/>
      <c r="G4" s="9"/>
      <c r="H4" s="22">
        <v>87.5</v>
      </c>
      <c r="I4" s="19">
        <v>90</v>
      </c>
      <c r="J4" s="11"/>
      <c r="K4" s="13" t="e">
        <f>IF(J4&gt;0,0,#REF!)</f>
        <v>#REF!</v>
      </c>
      <c r="L4" s="14">
        <v>280</v>
      </c>
      <c r="M4" s="11"/>
      <c r="N4" s="13" t="e">
        <f>IF(M4&gt;0,0,#REF!)</f>
        <v>#REF!</v>
      </c>
      <c r="O4" s="14">
        <v>155</v>
      </c>
      <c r="P4" s="12">
        <f>L4+O4</f>
        <v>435</v>
      </c>
      <c r="Q4" s="11"/>
      <c r="R4" s="13" t="e">
        <f>IF(Q4&gt;0,0,#REF!)</f>
        <v>#REF!</v>
      </c>
      <c r="S4" s="14">
        <v>210</v>
      </c>
      <c r="T4" s="15">
        <f>(S4+O4+L4)</f>
        <v>645</v>
      </c>
      <c r="U4" s="21">
        <f>(T4*C4*D4)</f>
        <v>401.02875</v>
      </c>
      <c r="V4" s="17" t="s">
        <v>35</v>
      </c>
      <c r="W4" t="s">
        <v>24</v>
      </c>
    </row>
    <row r="5" spans="1:23" ht="12.75">
      <c r="A5" t="s">
        <v>36</v>
      </c>
      <c r="B5" s="19">
        <v>23</v>
      </c>
      <c r="C5" s="27">
        <v>0.5466</v>
      </c>
      <c r="D5" s="10">
        <v>1</v>
      </c>
      <c r="E5" s="11" t="s">
        <v>31</v>
      </c>
      <c r="F5" s="9"/>
      <c r="G5" s="9"/>
      <c r="H5" s="22">
        <v>124</v>
      </c>
      <c r="I5" s="19">
        <v>125</v>
      </c>
      <c r="J5" s="11"/>
      <c r="K5" s="13" t="e">
        <f>IF(J5&gt;0,0,#REF!)</f>
        <v>#REF!</v>
      </c>
      <c r="L5" s="14">
        <v>247.5</v>
      </c>
      <c r="M5" s="11"/>
      <c r="N5" s="13" t="e">
        <f>IF(M5&gt;0,0,#REF!)</f>
        <v>#REF!</v>
      </c>
      <c r="O5" s="14">
        <v>142.5</v>
      </c>
      <c r="P5" s="12">
        <f>L5+O5</f>
        <v>390</v>
      </c>
      <c r="Q5" s="11"/>
      <c r="R5" s="13" t="e">
        <f>IF(Q5&gt;0,0,#REF!)</f>
        <v>#REF!</v>
      </c>
      <c r="S5" s="14">
        <v>247.5</v>
      </c>
      <c r="T5" s="15">
        <f>(S5+O5+L5)</f>
        <v>637.5</v>
      </c>
      <c r="U5" s="21">
        <f>(T5*C5*D5)</f>
        <v>348.4575</v>
      </c>
      <c r="V5" s="17" t="s">
        <v>37</v>
      </c>
      <c r="W5" s="19" t="s">
        <v>0</v>
      </c>
    </row>
    <row r="6" spans="1:23" ht="12.75">
      <c r="A6" s="26"/>
      <c r="B6" s="24"/>
      <c r="C6" s="24"/>
      <c r="D6" s="24"/>
      <c r="E6" s="24"/>
      <c r="F6" s="24"/>
      <c r="G6" s="24"/>
      <c r="H6" s="24"/>
      <c r="I6" s="24"/>
      <c r="J6" s="23"/>
      <c r="K6" s="25"/>
      <c r="L6" s="25"/>
      <c r="M6" s="24"/>
      <c r="N6" s="25"/>
      <c r="O6" s="25"/>
      <c r="P6" s="24"/>
      <c r="Q6" s="24"/>
      <c r="R6" s="25"/>
      <c r="S6" s="25"/>
      <c r="T6" s="25"/>
      <c r="U6" s="25"/>
      <c r="V6" s="25"/>
      <c r="W6" s="25"/>
    </row>
    <row r="7" spans="1:23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2:23" ht="12.7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</sheetData>
  <sheetProtection/>
  <printOptions/>
  <pageMargins left="0.7500000000000001" right="0.7500000000000001" top="1" bottom="1" header="0.5" footer="0.5"/>
  <pageSetup orientation="portrait"/>
  <headerFooter alignWithMargins="0">
    <oddHeader>&amp;COntario Raw Pro Championships 2010
Full Power
Attemtps in Pounds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3" width="11.421875" style="0" customWidth="1"/>
    <col min="4" max="4" width="11.421875" style="0" hidden="1" customWidth="1"/>
    <col min="5" max="16384" width="11.421875" style="0" customWidth="1"/>
  </cols>
  <sheetData>
    <row r="1" spans="1:11" ht="109.5">
      <c r="A1" s="1" t="s">
        <v>5</v>
      </c>
      <c r="B1" s="1" t="s">
        <v>6</v>
      </c>
      <c r="C1" s="1" t="s">
        <v>21</v>
      </c>
      <c r="D1" s="1" t="s">
        <v>19</v>
      </c>
      <c r="E1" s="1" t="s">
        <v>7</v>
      </c>
      <c r="F1" s="2" t="s">
        <v>20</v>
      </c>
      <c r="G1" s="3" t="s">
        <v>23</v>
      </c>
      <c r="H1" s="6" t="s">
        <v>13</v>
      </c>
      <c r="I1" s="20" t="s">
        <v>17</v>
      </c>
      <c r="J1" s="16" t="s">
        <v>16</v>
      </c>
      <c r="K1" s="16" t="s">
        <v>18</v>
      </c>
    </row>
    <row r="2" spans="1:11" ht="12.75">
      <c r="A2" s="19" t="s">
        <v>38</v>
      </c>
      <c r="B2" s="19">
        <v>35</v>
      </c>
      <c r="C2" s="27">
        <v>0.5310999999999999</v>
      </c>
      <c r="D2" s="10">
        <v>1</v>
      </c>
      <c r="E2" s="11" t="s">
        <v>39</v>
      </c>
      <c r="F2" s="22">
        <v>140</v>
      </c>
      <c r="G2" s="19">
        <v>140</v>
      </c>
      <c r="H2" s="14">
        <v>192.5</v>
      </c>
      <c r="I2" s="21">
        <f>C2*H2</f>
        <v>102.23674999999999</v>
      </c>
      <c r="J2" s="17" t="s">
        <v>40</v>
      </c>
      <c r="K2" t="s">
        <v>41</v>
      </c>
    </row>
    <row r="3" spans="1:11" ht="12.75">
      <c r="A3" s="19" t="s">
        <v>42</v>
      </c>
      <c r="B3" s="19">
        <v>38</v>
      </c>
      <c r="C3" s="27">
        <v>0.52675</v>
      </c>
      <c r="D3" s="10">
        <v>1</v>
      </c>
      <c r="E3" s="11" t="s">
        <v>39</v>
      </c>
      <c r="F3" s="22">
        <v>145.9</v>
      </c>
      <c r="G3" s="19" t="s">
        <v>43</v>
      </c>
      <c r="H3" s="14">
        <v>0</v>
      </c>
      <c r="I3" s="21">
        <f>C3*H3</f>
        <v>0</v>
      </c>
      <c r="J3" s="17" t="s">
        <v>24</v>
      </c>
      <c r="K3" s="17" t="s">
        <v>0</v>
      </c>
    </row>
  </sheetData>
  <sheetProtection/>
  <printOptions/>
  <pageMargins left="0.75" right="0.75" top="1" bottom="1" header="0.5" footer="0.5"/>
  <pageSetup orientation="portrait"/>
  <headerFooter alignWithMargins="0">
    <oddHeader>&amp;COntario Raw Bench Championshps
2010
All Attempts in Pounds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fs1056</cp:lastModifiedBy>
  <cp:lastPrinted>2003-06-16T14:48:05Z</cp:lastPrinted>
  <dcterms:created xsi:type="dcterms:W3CDTF">2002-11-02T02:56:58Z</dcterms:created>
  <dcterms:modified xsi:type="dcterms:W3CDTF">2011-03-27T20:15:02Z</dcterms:modified>
  <cp:category/>
  <cp:version/>
  <cp:contentType/>
  <cp:contentStatus/>
</cp:coreProperties>
</file>