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3"/>
  </bookViews>
  <sheets>
    <sheet name="Amatuer Bench Only" sheetId="1" r:id="rId1"/>
    <sheet name="Amatuer3lift" sheetId="2" r:id="rId2"/>
    <sheet name="Pro Bench Only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<sst xmlns="http://schemas.openxmlformats.org/spreadsheetml/2006/main" count="686" uniqueCount="92">
  <si>
    <t>LIFTER</t>
  </si>
  <si>
    <t>AGE</t>
  </si>
  <si>
    <t>Glossbrenner Co-EFF</t>
  </si>
  <si>
    <t>MAM</t>
  </si>
  <si>
    <t>DIVISION</t>
  </si>
  <si>
    <t>FLIGHT</t>
  </si>
  <si>
    <t>LOT</t>
  </si>
  <si>
    <t>BODY WT. IN KILOS</t>
  </si>
  <si>
    <t>WEIGHT CLASS IN LBS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</si>
  <si>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</si>
  <si>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</si>
  <si>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</si>
  <si>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</si>
  <si>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</si>
  <si>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</si>
  <si>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</si>
  <si>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</si>
  <si>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</si>
  <si>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</si>
  <si>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</si>
  <si>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</si>
  <si>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</si>
  <si>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</si>
  <si>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</si>
  <si>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TOTAL IN KILOS</t>
  </si>
  <si>
    <t>TOTAL BY Co-EFF</t>
  </si>
  <si>
    <t>TOTAL IN POUNDS</t>
  </si>
  <si>
    <t>PLACING</t>
  </si>
  <si>
    <t>NOTES</t>
  </si>
  <si>
    <t>Gabe O'Halloran</t>
  </si>
  <si>
    <t>Erick Armstrong</t>
  </si>
  <si>
    <t>Richard Singh</t>
  </si>
  <si>
    <t>Ryan Murley</t>
  </si>
  <si>
    <t>JR</t>
  </si>
  <si>
    <t>Matt Court</t>
  </si>
  <si>
    <t>Art Chan</t>
  </si>
  <si>
    <t>OP</t>
  </si>
  <si>
    <t>Amidou Abdou</t>
  </si>
  <si>
    <t>x</t>
  </si>
  <si>
    <t>X</t>
  </si>
  <si>
    <t>Barry Antoniow</t>
  </si>
  <si>
    <t>Tom Hayes</t>
  </si>
  <si>
    <t>M1</t>
  </si>
  <si>
    <t>Shawn O'Halloran</t>
  </si>
  <si>
    <t>M1/OP</t>
  </si>
  <si>
    <t>Ben Worsell</t>
  </si>
  <si>
    <t>M2</t>
  </si>
  <si>
    <t>4th - 205 kg</t>
  </si>
  <si>
    <t>Jerry Marantette</t>
  </si>
  <si>
    <t>M3</t>
  </si>
  <si>
    <t>4th - 195 Kg</t>
  </si>
  <si>
    <t>Red - Canadian Record</t>
  </si>
  <si>
    <t>Green - AWPC World Record</t>
  </si>
  <si>
    <t>Blue - AWPC Open and Masters World Record</t>
  </si>
  <si>
    <t>Canadian Police and Fire Record</t>
  </si>
  <si>
    <t>WEIGHT CLASS IN KGS</t>
  </si>
  <si>
    <t xml:space="preserve">Cheryl McKenzie </t>
  </si>
  <si>
    <t>Jason Marantette</t>
  </si>
  <si>
    <t>Raphael Desches</t>
  </si>
  <si>
    <t xml:space="preserve">Erick Armstrong </t>
  </si>
  <si>
    <t>Graham Price</t>
  </si>
  <si>
    <t xml:space="preserve"> </t>
  </si>
  <si>
    <t xml:space="preserve">Art Chan </t>
  </si>
  <si>
    <t>Dominic Poirier</t>
  </si>
  <si>
    <t>Chad Eddy</t>
  </si>
  <si>
    <t xml:space="preserve">Chris Bedard </t>
  </si>
  <si>
    <t>Ian Brooks</t>
  </si>
  <si>
    <t>Ryan Etchells</t>
  </si>
  <si>
    <t>Cory Leavins</t>
  </si>
  <si>
    <t xml:space="preserve">Shaun Roach </t>
  </si>
  <si>
    <t>Mike Morgan</t>
  </si>
  <si>
    <t xml:space="preserve">Shawn Brown </t>
  </si>
  <si>
    <t xml:space="preserve">Charley Turner </t>
  </si>
  <si>
    <t xml:space="preserve">Shawn O'Halloran </t>
  </si>
  <si>
    <t xml:space="preserve">Jerry Marantette </t>
  </si>
  <si>
    <t xml:space="preserve">  </t>
  </si>
  <si>
    <t>Blue - AWPC Master World Record</t>
  </si>
  <si>
    <t xml:space="preserve">Natalia Frolova </t>
  </si>
  <si>
    <t>Op</t>
  </si>
  <si>
    <t>Andrey Butenko Jr.</t>
  </si>
  <si>
    <t xml:space="preserve">Richard Singh </t>
  </si>
  <si>
    <t xml:space="preserve">Steve Wiseman </t>
  </si>
  <si>
    <t>Mathew Court</t>
  </si>
  <si>
    <t xml:space="preserve">James Castonguay </t>
  </si>
  <si>
    <t xml:space="preserve">Jason Seabrook </t>
  </si>
  <si>
    <t xml:space="preserve">Jeremy Zimmerman </t>
  </si>
  <si>
    <t xml:space="preserve">Tony Tomra </t>
  </si>
  <si>
    <t xml:space="preserve">Kari Suutari </t>
  </si>
  <si>
    <t xml:space="preserve">Ross Saldan </t>
  </si>
  <si>
    <t>Gary Bobrovitz</t>
  </si>
  <si>
    <t>M4</t>
  </si>
  <si>
    <t>Bert Merriman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</si>
</sst>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0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9"/>
      <color indexed="57"/>
      <name val="Verdana"/>
      <family val="2"/>
    </font>
    <font>
      <sz val="9"/>
      <color indexed="56"/>
      <name val="Verdana"/>
      <family val="2"/>
    </font>
    <font>
      <sz val="9"/>
      <color indexed="61"/>
      <name val="Verdana"/>
      <family val="2"/>
    </font>
    <font>
      <b/>
      <sz val="9"/>
      <color indexed="10"/>
      <name val="Verdana"/>
      <family val="2"/>
    </font>
    <font>
      <b/>
      <sz val="9"/>
      <color indexed="57"/>
      <name val="Verdana"/>
      <family val="2"/>
    </font>
    <font>
      <b/>
      <sz val="9"/>
      <color indexed="61"/>
      <name val="Verdana"/>
      <family val="2"/>
    </font>
    <font>
      <b/>
      <sz val="9"/>
      <color indexed="48"/>
      <name val="Verdana"/>
      <family val="2"/>
    </font>
    <font>
      <sz val="9"/>
      <color indexed="48"/>
      <name val="Verdana"/>
      <family val="2"/>
    </font>
    <font>
      <sz val="9"/>
      <color indexed="12"/>
      <name val="Verdan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Verdana"/>
      <family val="2"/>
    </font>
    <font>
      <sz val="9"/>
      <color indexed="2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1" fillId="2" borderId="3" xfId="0" applyFont="1" applyFill="1" applyBorder="1" applyAlignment="1" applyProtection="1">
      <alignment horizontal="center" vertical="center" textRotation="69"/>
      <protection locked="0"/>
    </xf>
    <xf numFmtId="2" fontId="1" fillId="2" borderId="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1" fillId="2" borderId="5" xfId="0" applyFont="1" applyFill="1" applyBorder="1" applyAlignment="1">
      <alignment horizontal="center" vertical="center" textRotation="69" wrapText="1"/>
    </xf>
    <xf numFmtId="0" fontId="1" fillId="2" borderId="6" xfId="0" applyFont="1" applyFill="1" applyBorder="1" applyAlignment="1">
      <alignment horizontal="center" vertical="center" textRotation="69" wrapText="1"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2" fontId="3" fillId="0" borderId="3" xfId="0" applyNumberFormat="1" applyFont="1" applyBorder="1" applyAlignment="1" applyProtection="1">
      <alignment/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 applyProtection="1">
      <alignment/>
      <protection locked="0"/>
    </xf>
    <xf numFmtId="2" fontId="1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4" fontId="3" fillId="0" borderId="7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/>
      <protection locked="0"/>
    </xf>
    <xf numFmtId="2" fontId="3" fillId="0" borderId="8" xfId="0" applyNumberFormat="1" applyFont="1" applyBorder="1" applyAlignment="1" applyProtection="1">
      <alignment/>
      <protection locked="0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 applyProtection="1">
      <alignment/>
      <protection locked="0"/>
    </xf>
    <xf numFmtId="2" fontId="1" fillId="2" borderId="9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>
      <alignment/>
    </xf>
    <xf numFmtId="0" fontId="4" fillId="0" borderId="0" xfId="0" applyFont="1" applyAlignment="1">
      <alignment/>
    </xf>
    <xf numFmtId="2" fontId="9" fillId="0" borderId="0" xfId="0" applyNumberFormat="1" applyFont="1" applyAlignment="1">
      <alignment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2" fontId="3" fillId="0" borderId="0" xfId="0" applyNumberFormat="1" applyFont="1" applyAlignment="1" quotePrefix="1">
      <alignment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4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2" fontId="13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 applyProtection="1">
      <alignment horizontal="center"/>
      <protection locked="0"/>
    </xf>
    <xf numFmtId="2" fontId="17" fillId="0" borderId="1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17" fillId="0" borderId="5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workbookViewId="0" topLeftCell="A1">
      <selection activeCell="E30" sqref="E30"/>
    </sheetView>
  </sheetViews>
  <sheetFormatPr defaultColWidth="9.140625" defaultRowHeight="12.75"/>
  <cols>
    <col min="1" max="1" width="18.7109375" style="65" customWidth="1"/>
    <col min="2" max="2" width="3.57421875" style="65" customWidth="1"/>
    <col min="3" max="4" width="6.140625" style="65" hidden="1" customWidth="1"/>
    <col min="5" max="5" width="6.57421875" style="65" customWidth="1"/>
    <col min="6" max="7" width="3.57421875" style="65" hidden="1" customWidth="1"/>
    <col min="8" max="8" width="7.28125" style="65" customWidth="1"/>
    <col min="9" max="9" width="7.421875" style="65" customWidth="1"/>
    <col min="10" max="10" width="7.28125" style="65" hidden="1" customWidth="1"/>
    <col min="11" max="11" width="3.57421875" style="66" hidden="1" customWidth="1"/>
    <col min="12" max="12" width="7.28125" style="16" hidden="1" customWidth="1"/>
    <col min="13" max="13" width="7.28125" style="65" hidden="1" customWidth="1"/>
    <col min="14" max="14" width="3.57421875" style="66" hidden="1" customWidth="1"/>
    <col min="15" max="15" width="7.28125" style="16" hidden="1" customWidth="1"/>
    <col min="16" max="16" width="7.28125" style="65" hidden="1" customWidth="1"/>
    <col min="17" max="17" width="3.57421875" style="66" hidden="1" customWidth="1"/>
    <col min="18" max="18" width="7.28125" style="16" hidden="1" customWidth="1"/>
    <col min="19" max="19" width="8.28125" style="16" hidden="1" customWidth="1"/>
    <col min="20" max="20" width="7.28125" style="65" customWidth="1"/>
    <col min="21" max="21" width="3.57421875" style="65" hidden="1" customWidth="1"/>
    <col min="22" max="22" width="7.28125" style="16" hidden="1" customWidth="1"/>
    <col min="23" max="23" width="7.28125" style="65" customWidth="1"/>
    <col min="24" max="24" width="3.57421875" style="65" hidden="1" customWidth="1"/>
    <col min="25" max="25" width="7.28125" style="16" hidden="1" customWidth="1"/>
    <col min="26" max="26" width="7.28125" style="65" customWidth="1"/>
    <col min="27" max="27" width="3.57421875" style="65" hidden="1" customWidth="1"/>
    <col min="28" max="28" width="7.28125" style="16" hidden="1" customWidth="1"/>
    <col min="29" max="29" width="8.28125" style="16" customWidth="1"/>
    <col min="30" max="30" width="8.57421875" style="65" customWidth="1"/>
    <col min="31" max="31" width="7.28125" style="65" hidden="1" customWidth="1"/>
    <col min="32" max="32" width="3.57421875" style="65" hidden="1" customWidth="1"/>
    <col min="33" max="33" width="7.28125" style="16" hidden="1" customWidth="1"/>
    <col min="34" max="34" width="7.28125" style="65" hidden="1" customWidth="1"/>
    <col min="35" max="35" width="3.57421875" style="65" hidden="1" customWidth="1"/>
    <col min="36" max="36" width="7.28125" style="16" hidden="1" customWidth="1"/>
    <col min="37" max="37" width="7.28125" style="65" hidden="1" customWidth="1"/>
    <col min="38" max="38" width="3.57421875" style="65" hidden="1" customWidth="1"/>
    <col min="39" max="39" width="7.28125" style="16" hidden="1" customWidth="1"/>
    <col min="40" max="40" width="8.28125" style="16" hidden="1" customWidth="1"/>
    <col min="41" max="41" width="0" style="16" hidden="1" customWidth="1"/>
    <col min="42" max="43" width="9.8515625" style="16" customWidth="1"/>
    <col min="44" max="44" width="2.00390625" style="16" customWidth="1"/>
    <col min="45" max="45" width="10.8515625" style="16" customWidth="1"/>
    <col min="46" max="16384" width="9.140625" style="15" customWidth="1"/>
  </cols>
  <sheetData>
    <row r="1" spans="1:45" ht="11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10</v>
      </c>
      <c r="O1" s="6" t="s">
        <v>11</v>
      </c>
      <c r="P1" s="1" t="s">
        <v>13</v>
      </c>
      <c r="Q1" s="5" t="s">
        <v>10</v>
      </c>
      <c r="R1" s="6" t="s">
        <v>11</v>
      </c>
      <c r="S1" s="8" t="s">
        <v>14</v>
      </c>
      <c r="T1" s="9" t="s">
        <v>15</v>
      </c>
      <c r="U1" s="5" t="s">
        <v>10</v>
      </c>
      <c r="V1" s="6" t="s">
        <v>11</v>
      </c>
      <c r="W1" s="1" t="s">
        <v>16</v>
      </c>
      <c r="X1" s="5" t="s">
        <v>10</v>
      </c>
      <c r="Y1" s="6" t="s">
        <v>11</v>
      </c>
      <c r="Z1" s="1" t="s">
        <v>17</v>
      </c>
      <c r="AA1" s="5" t="s">
        <v>10</v>
      </c>
      <c r="AB1" s="6" t="s">
        <v>11</v>
      </c>
      <c r="AC1" s="8" t="s">
        <v>18</v>
      </c>
      <c r="AD1" s="10" t="s">
        <v>19</v>
      </c>
      <c r="AE1" s="1" t="s">
        <v>20</v>
      </c>
      <c r="AF1" s="5" t="s">
        <v>10</v>
      </c>
      <c r="AG1" s="6" t="s">
        <v>11</v>
      </c>
      <c r="AH1" s="1" t="s">
        <v>21</v>
      </c>
      <c r="AI1" s="5" t="s">
        <v>10</v>
      </c>
      <c r="AJ1" s="6" t="s">
        <v>11</v>
      </c>
      <c r="AK1" s="1" t="s">
        <v>22</v>
      </c>
      <c r="AL1" s="5" t="s">
        <v>10</v>
      </c>
      <c r="AM1" s="6" t="s">
        <v>11</v>
      </c>
      <c r="AN1" s="8" t="s">
        <v>23</v>
      </c>
      <c r="AO1" s="11" t="s">
        <v>24</v>
      </c>
      <c r="AP1" s="12" t="s">
        <v>25</v>
      </c>
      <c r="AQ1" s="13" t="s">
        <v>26</v>
      </c>
      <c r="AR1" s="14" t="s">
        <v>27</v>
      </c>
      <c r="AS1" s="14" t="s">
        <v>28</v>
      </c>
    </row>
    <row r="2" spans="1:45" ht="13.5" customHeight="1">
      <c r="A2" s="16" t="s">
        <v>29</v>
      </c>
      <c r="B2" s="16">
        <v>10</v>
      </c>
      <c r="C2" s="17">
        <v>0.9664</v>
      </c>
      <c r="D2" s="18">
        <v>1</v>
      </c>
      <c r="E2" s="19">
        <v>13</v>
      </c>
      <c r="F2" s="20"/>
      <c r="G2" s="20"/>
      <c r="H2" s="17">
        <v>52</v>
      </c>
      <c r="I2" s="16">
        <v>56</v>
      </c>
      <c r="J2" s="21"/>
      <c r="K2" s="19"/>
      <c r="L2" s="22">
        <f aca="true" t="shared" si="0" ref="L2:L13">IF(K2&gt;0,0,J2)</f>
        <v>0</v>
      </c>
      <c r="M2" s="23"/>
      <c r="N2" s="19"/>
      <c r="O2" s="22">
        <f aca="true" t="shared" si="1" ref="O2:O13">IF(N2&gt;0,0,M2)</f>
        <v>0</v>
      </c>
      <c r="P2" s="23"/>
      <c r="Q2" s="19"/>
      <c r="R2" s="22">
        <f aca="true" t="shared" si="2" ref="R2:R13">IF(Q2&gt;0,0,P2)</f>
        <v>0</v>
      </c>
      <c r="S2" s="24">
        <f aca="true" t="shared" si="3" ref="S2:S13">IF(COUNT(K2,N2)&gt;2,"out",MAX(L2,O2,R2))</f>
        <v>0</v>
      </c>
      <c r="T2" s="17">
        <v>30</v>
      </c>
      <c r="U2" s="19"/>
      <c r="V2" s="22">
        <f aca="true" t="shared" si="4" ref="V2:V13">IF(U2&gt;0,0,T2)</f>
        <v>30</v>
      </c>
      <c r="W2" s="17">
        <v>35</v>
      </c>
      <c r="X2" s="19"/>
      <c r="Y2" s="22">
        <f aca="true" t="shared" si="5" ref="Y2:Y13">IF(X2&gt;0,0,W2)</f>
        <v>35</v>
      </c>
      <c r="Z2" s="25">
        <v>40</v>
      </c>
      <c r="AA2" s="19"/>
      <c r="AB2" s="22">
        <f aca="true" t="shared" si="6" ref="AB2:AB13">IF(AA2&gt;0,0,Z2)</f>
        <v>40</v>
      </c>
      <c r="AC2" s="24">
        <f aca="true" t="shared" si="7" ref="AC2:AC13">MAX(V2,Y2,AB2)</f>
        <v>40</v>
      </c>
      <c r="AD2" s="21">
        <f aca="true" t="shared" si="8" ref="AD2:AD13">S2+AC2</f>
        <v>40</v>
      </c>
      <c r="AE2" s="23"/>
      <c r="AF2" s="19"/>
      <c r="AG2" s="22">
        <f aca="true" t="shared" si="9" ref="AG2:AG13">IF(AF2&gt;0,0,AE2)</f>
        <v>0</v>
      </c>
      <c r="AH2" s="23"/>
      <c r="AI2" s="19"/>
      <c r="AJ2" s="22">
        <f aca="true" t="shared" si="10" ref="AJ2:AJ13">IF(AI2&gt;0,0,AH2)</f>
        <v>0</v>
      </c>
      <c r="AK2" s="23"/>
      <c r="AL2" s="19"/>
      <c r="AM2" s="22">
        <f aca="true" t="shared" si="11" ref="AM2:AM13">IF(AL2&gt;0,0,AK2)</f>
        <v>0</v>
      </c>
      <c r="AN2" s="24">
        <f aca="true" t="shared" si="12" ref="AN2:AN13">MAX(AG2,AJ2,AM2)</f>
        <v>0</v>
      </c>
      <c r="AO2" s="26">
        <f aca="true" t="shared" si="13" ref="AO2:AO13">(AN2+AC2+S2)</f>
        <v>40</v>
      </c>
      <c r="AP2" s="27">
        <f aca="true" t="shared" si="14" ref="AP2:AP13">(AO2*C2*D2)</f>
        <v>38.656</v>
      </c>
      <c r="AQ2" s="28">
        <f aca="true" t="shared" si="15" ref="AQ2:AQ13">(AO2*2.2046)</f>
        <v>88.184</v>
      </c>
      <c r="AR2" s="29">
        <v>1</v>
      </c>
      <c r="AS2" s="29"/>
    </row>
    <row r="3" spans="1:45" ht="13.5" customHeight="1">
      <c r="A3" s="16" t="s">
        <v>30</v>
      </c>
      <c r="B3" s="16">
        <v>18</v>
      </c>
      <c r="C3" s="17">
        <v>0.61375</v>
      </c>
      <c r="D3" s="30">
        <v>1</v>
      </c>
      <c r="E3" s="19">
        <v>19</v>
      </c>
      <c r="F3" s="20"/>
      <c r="G3" s="20"/>
      <c r="H3" s="17">
        <v>87</v>
      </c>
      <c r="I3" s="16">
        <v>90</v>
      </c>
      <c r="J3" s="21"/>
      <c r="K3" s="19"/>
      <c r="L3" s="22">
        <f t="shared" si="0"/>
        <v>0</v>
      </c>
      <c r="M3" s="23"/>
      <c r="N3" s="19"/>
      <c r="O3" s="22">
        <f t="shared" si="1"/>
        <v>0</v>
      </c>
      <c r="P3" s="23"/>
      <c r="Q3" s="19"/>
      <c r="R3" s="22">
        <f t="shared" si="2"/>
        <v>0</v>
      </c>
      <c r="S3" s="24">
        <f t="shared" si="3"/>
        <v>0</v>
      </c>
      <c r="T3" s="17">
        <v>82.5</v>
      </c>
      <c r="U3" s="19"/>
      <c r="V3" s="22">
        <f t="shared" si="4"/>
        <v>82.5</v>
      </c>
      <c r="W3" s="25">
        <v>102.5</v>
      </c>
      <c r="X3" s="19"/>
      <c r="Y3" s="22">
        <f t="shared" si="5"/>
        <v>102.5</v>
      </c>
      <c r="Z3" s="17">
        <v>0</v>
      </c>
      <c r="AA3" s="19"/>
      <c r="AB3" s="22">
        <f t="shared" si="6"/>
        <v>0</v>
      </c>
      <c r="AC3" s="24">
        <f t="shared" si="7"/>
        <v>102.5</v>
      </c>
      <c r="AD3" s="21">
        <f t="shared" si="8"/>
        <v>102.5</v>
      </c>
      <c r="AE3" s="23"/>
      <c r="AF3" s="19"/>
      <c r="AG3" s="22">
        <f t="shared" si="9"/>
        <v>0</v>
      </c>
      <c r="AH3" s="23"/>
      <c r="AI3" s="19"/>
      <c r="AJ3" s="22">
        <f t="shared" si="10"/>
        <v>0</v>
      </c>
      <c r="AK3" s="23"/>
      <c r="AL3" s="19"/>
      <c r="AM3" s="22">
        <f t="shared" si="11"/>
        <v>0</v>
      </c>
      <c r="AN3" s="24">
        <f t="shared" si="12"/>
        <v>0</v>
      </c>
      <c r="AO3" s="26">
        <f t="shared" si="13"/>
        <v>102.5</v>
      </c>
      <c r="AP3" s="27">
        <f t="shared" si="14"/>
        <v>62.909375000000004</v>
      </c>
      <c r="AQ3" s="28">
        <f t="shared" si="15"/>
        <v>225.97150000000002</v>
      </c>
      <c r="AR3" s="29">
        <v>1</v>
      </c>
      <c r="AS3" s="29"/>
    </row>
    <row r="4" spans="1:45" ht="13.5" customHeight="1">
      <c r="A4" s="16" t="s">
        <v>31</v>
      </c>
      <c r="B4" s="16">
        <v>18</v>
      </c>
      <c r="C4" s="17">
        <v>0.560125</v>
      </c>
      <c r="D4" s="30">
        <v>1</v>
      </c>
      <c r="E4" s="19">
        <v>19</v>
      </c>
      <c r="F4" s="20"/>
      <c r="G4" s="20"/>
      <c r="H4" s="17">
        <v>109.4</v>
      </c>
      <c r="I4" s="16">
        <v>110</v>
      </c>
      <c r="J4" s="21"/>
      <c r="K4" s="19"/>
      <c r="L4" s="22">
        <f t="shared" si="0"/>
        <v>0</v>
      </c>
      <c r="M4" s="23"/>
      <c r="N4" s="19"/>
      <c r="O4" s="22">
        <f t="shared" si="1"/>
        <v>0</v>
      </c>
      <c r="P4" s="23"/>
      <c r="Q4" s="19"/>
      <c r="R4" s="22">
        <f t="shared" si="2"/>
        <v>0</v>
      </c>
      <c r="S4" s="24">
        <f t="shared" si="3"/>
        <v>0</v>
      </c>
      <c r="T4" s="25">
        <v>182.5</v>
      </c>
      <c r="U4" s="19"/>
      <c r="V4" s="22">
        <f t="shared" si="4"/>
        <v>182.5</v>
      </c>
      <c r="W4" s="17">
        <v>0</v>
      </c>
      <c r="X4" s="19"/>
      <c r="Y4" s="22">
        <f t="shared" si="5"/>
        <v>0</v>
      </c>
      <c r="Z4" s="17">
        <v>0</v>
      </c>
      <c r="AA4" s="19"/>
      <c r="AB4" s="22">
        <f t="shared" si="6"/>
        <v>0</v>
      </c>
      <c r="AC4" s="24">
        <f t="shared" si="7"/>
        <v>182.5</v>
      </c>
      <c r="AD4" s="21">
        <f t="shared" si="8"/>
        <v>182.5</v>
      </c>
      <c r="AE4" s="23"/>
      <c r="AF4" s="19"/>
      <c r="AG4" s="22">
        <f t="shared" si="9"/>
        <v>0</v>
      </c>
      <c r="AH4" s="23"/>
      <c r="AI4" s="19"/>
      <c r="AJ4" s="22">
        <f t="shared" si="10"/>
        <v>0</v>
      </c>
      <c r="AK4" s="23"/>
      <c r="AL4" s="19"/>
      <c r="AM4" s="22">
        <f t="shared" si="11"/>
        <v>0</v>
      </c>
      <c r="AN4" s="24">
        <f t="shared" si="12"/>
        <v>0</v>
      </c>
      <c r="AO4" s="26">
        <f t="shared" si="13"/>
        <v>182.5</v>
      </c>
      <c r="AP4" s="27">
        <f t="shared" si="14"/>
        <v>102.2228125</v>
      </c>
      <c r="AQ4" s="28">
        <f t="shared" si="15"/>
        <v>402.33950000000004</v>
      </c>
      <c r="AR4" s="29">
        <v>1</v>
      </c>
      <c r="AS4" s="29"/>
    </row>
    <row r="5" spans="1:45" ht="13.5" customHeight="1">
      <c r="A5" s="16" t="s">
        <v>32</v>
      </c>
      <c r="B5" s="16">
        <v>23</v>
      </c>
      <c r="C5" s="17">
        <v>0.6635</v>
      </c>
      <c r="D5" s="18">
        <v>1</v>
      </c>
      <c r="E5" s="19" t="s">
        <v>33</v>
      </c>
      <c r="F5" s="20"/>
      <c r="G5" s="20"/>
      <c r="H5" s="17">
        <v>79</v>
      </c>
      <c r="I5" s="16">
        <v>82.5</v>
      </c>
      <c r="J5" s="21"/>
      <c r="K5" s="19"/>
      <c r="L5" s="22">
        <f t="shared" si="0"/>
        <v>0</v>
      </c>
      <c r="M5" s="23"/>
      <c r="N5" s="19"/>
      <c r="O5" s="22">
        <f t="shared" si="1"/>
        <v>0</v>
      </c>
      <c r="P5" s="23"/>
      <c r="Q5" s="19"/>
      <c r="R5" s="22">
        <f t="shared" si="2"/>
        <v>0</v>
      </c>
      <c r="S5" s="24">
        <f t="shared" si="3"/>
        <v>0</v>
      </c>
      <c r="T5" s="17">
        <v>150</v>
      </c>
      <c r="U5" s="19"/>
      <c r="V5" s="22">
        <f t="shared" si="4"/>
        <v>150</v>
      </c>
      <c r="W5" s="17">
        <v>160</v>
      </c>
      <c r="X5" s="19"/>
      <c r="Y5" s="22">
        <f t="shared" si="5"/>
        <v>160</v>
      </c>
      <c r="Z5" s="17">
        <v>0</v>
      </c>
      <c r="AA5" s="19"/>
      <c r="AB5" s="22">
        <f t="shared" si="6"/>
        <v>0</v>
      </c>
      <c r="AC5" s="24">
        <f t="shared" si="7"/>
        <v>160</v>
      </c>
      <c r="AD5" s="21">
        <f t="shared" si="8"/>
        <v>160</v>
      </c>
      <c r="AE5" s="23"/>
      <c r="AF5" s="19"/>
      <c r="AG5" s="22">
        <f t="shared" si="9"/>
        <v>0</v>
      </c>
      <c r="AH5" s="23"/>
      <c r="AI5" s="19"/>
      <c r="AJ5" s="22">
        <f t="shared" si="10"/>
        <v>0</v>
      </c>
      <c r="AK5" s="23"/>
      <c r="AL5" s="19"/>
      <c r="AM5" s="22">
        <f t="shared" si="11"/>
        <v>0</v>
      </c>
      <c r="AN5" s="24">
        <f t="shared" si="12"/>
        <v>0</v>
      </c>
      <c r="AO5" s="26">
        <f t="shared" si="13"/>
        <v>160</v>
      </c>
      <c r="AP5" s="27">
        <f t="shared" si="14"/>
        <v>106.16</v>
      </c>
      <c r="AQ5" s="28">
        <f t="shared" si="15"/>
        <v>352.736</v>
      </c>
      <c r="AR5" s="29">
        <v>1</v>
      </c>
      <c r="AS5" s="29"/>
    </row>
    <row r="6" spans="1:45" ht="13.5" customHeight="1">
      <c r="A6" s="16" t="s">
        <v>34</v>
      </c>
      <c r="B6" s="16">
        <v>22</v>
      </c>
      <c r="C6" s="17">
        <v>0.531595</v>
      </c>
      <c r="D6" s="18">
        <v>1</v>
      </c>
      <c r="E6" s="19" t="s">
        <v>33</v>
      </c>
      <c r="F6" s="20"/>
      <c r="G6" s="20"/>
      <c r="H6" s="17">
        <v>139</v>
      </c>
      <c r="I6" s="16">
        <v>140</v>
      </c>
      <c r="J6" s="23"/>
      <c r="K6" s="19"/>
      <c r="L6" s="22">
        <f t="shared" si="0"/>
        <v>0</v>
      </c>
      <c r="M6" s="23"/>
      <c r="N6" s="19"/>
      <c r="O6" s="22">
        <f t="shared" si="1"/>
        <v>0</v>
      </c>
      <c r="P6" s="23"/>
      <c r="Q6" s="19"/>
      <c r="R6" s="22">
        <f t="shared" si="2"/>
        <v>0</v>
      </c>
      <c r="S6" s="24">
        <f t="shared" si="3"/>
        <v>0</v>
      </c>
      <c r="T6" s="31">
        <v>237.5</v>
      </c>
      <c r="U6" s="19"/>
      <c r="V6" s="22">
        <f t="shared" si="4"/>
        <v>237.5</v>
      </c>
      <c r="W6" s="17">
        <v>0</v>
      </c>
      <c r="X6" s="19"/>
      <c r="Y6" s="22">
        <f t="shared" si="5"/>
        <v>0</v>
      </c>
      <c r="Z6" s="17">
        <v>0</v>
      </c>
      <c r="AA6" s="19"/>
      <c r="AB6" s="22">
        <f t="shared" si="6"/>
        <v>0</v>
      </c>
      <c r="AC6" s="24">
        <f t="shared" si="7"/>
        <v>237.5</v>
      </c>
      <c r="AD6" s="21">
        <f t="shared" si="8"/>
        <v>237.5</v>
      </c>
      <c r="AE6" s="23"/>
      <c r="AF6" s="19"/>
      <c r="AG6" s="22">
        <f t="shared" si="9"/>
        <v>0</v>
      </c>
      <c r="AH6" s="23"/>
      <c r="AI6" s="19"/>
      <c r="AJ6" s="22">
        <f t="shared" si="10"/>
        <v>0</v>
      </c>
      <c r="AK6" s="23"/>
      <c r="AL6" s="19"/>
      <c r="AM6" s="22">
        <f t="shared" si="11"/>
        <v>0</v>
      </c>
      <c r="AN6" s="24">
        <f t="shared" si="12"/>
        <v>0</v>
      </c>
      <c r="AO6" s="26">
        <f t="shared" si="13"/>
        <v>237.5</v>
      </c>
      <c r="AP6" s="27">
        <f t="shared" si="14"/>
        <v>126.25381250000001</v>
      </c>
      <c r="AQ6" s="28">
        <f t="shared" si="15"/>
        <v>523.5925</v>
      </c>
      <c r="AR6" s="29">
        <v>1</v>
      </c>
      <c r="AS6" s="29"/>
    </row>
    <row r="7" spans="1:45" ht="13.5" customHeight="1">
      <c r="A7" s="16" t="s">
        <v>35</v>
      </c>
      <c r="B7" s="16">
        <v>29</v>
      </c>
      <c r="C7" s="17">
        <v>0.75125</v>
      </c>
      <c r="D7" s="18">
        <v>1</v>
      </c>
      <c r="E7" s="19" t="s">
        <v>36</v>
      </c>
      <c r="F7" s="20"/>
      <c r="G7" s="20"/>
      <c r="H7" s="17">
        <v>67.2</v>
      </c>
      <c r="I7" s="16">
        <v>67.5</v>
      </c>
      <c r="J7" s="21"/>
      <c r="K7" s="19"/>
      <c r="L7" s="22">
        <f t="shared" si="0"/>
        <v>0</v>
      </c>
      <c r="M7" s="23"/>
      <c r="N7" s="19"/>
      <c r="O7" s="22">
        <f t="shared" si="1"/>
        <v>0</v>
      </c>
      <c r="P7" s="23"/>
      <c r="Q7" s="19"/>
      <c r="R7" s="22">
        <f t="shared" si="2"/>
        <v>0</v>
      </c>
      <c r="S7" s="24">
        <f t="shared" si="3"/>
        <v>0</v>
      </c>
      <c r="T7" s="25">
        <v>150</v>
      </c>
      <c r="U7" s="19"/>
      <c r="V7" s="22">
        <f t="shared" si="4"/>
        <v>150</v>
      </c>
      <c r="W7" s="25">
        <v>160</v>
      </c>
      <c r="X7" s="19"/>
      <c r="Y7" s="22">
        <f t="shared" si="5"/>
        <v>160</v>
      </c>
      <c r="Z7" s="17">
        <v>0</v>
      </c>
      <c r="AA7" s="19"/>
      <c r="AB7" s="22">
        <f t="shared" si="6"/>
        <v>0</v>
      </c>
      <c r="AC7" s="24">
        <f t="shared" si="7"/>
        <v>160</v>
      </c>
      <c r="AD7" s="21">
        <f t="shared" si="8"/>
        <v>160</v>
      </c>
      <c r="AE7" s="23"/>
      <c r="AF7" s="19"/>
      <c r="AG7" s="22">
        <f t="shared" si="9"/>
        <v>0</v>
      </c>
      <c r="AH7" s="23"/>
      <c r="AI7" s="19"/>
      <c r="AJ7" s="22">
        <f t="shared" si="10"/>
        <v>0</v>
      </c>
      <c r="AK7" s="23"/>
      <c r="AL7" s="19"/>
      <c r="AM7" s="22">
        <f t="shared" si="11"/>
        <v>0</v>
      </c>
      <c r="AN7" s="24">
        <f t="shared" si="12"/>
        <v>0</v>
      </c>
      <c r="AO7" s="26">
        <f t="shared" si="13"/>
        <v>160</v>
      </c>
      <c r="AP7" s="27">
        <f t="shared" si="14"/>
        <v>120.19999999999999</v>
      </c>
      <c r="AQ7" s="28">
        <f t="shared" si="15"/>
        <v>352.736</v>
      </c>
      <c r="AR7" s="29">
        <v>1</v>
      </c>
      <c r="AS7" s="29"/>
    </row>
    <row r="8" spans="1:45" ht="13.5" customHeight="1">
      <c r="A8" s="16" t="s">
        <v>37</v>
      </c>
      <c r="B8" s="16">
        <v>32</v>
      </c>
      <c r="C8" s="17">
        <v>0.56795</v>
      </c>
      <c r="D8" s="18">
        <v>1</v>
      </c>
      <c r="E8" s="19" t="s">
        <v>36</v>
      </c>
      <c r="F8" s="20"/>
      <c r="G8" s="20"/>
      <c r="H8" s="17">
        <v>106.5</v>
      </c>
      <c r="I8" s="16">
        <v>110</v>
      </c>
      <c r="J8" s="21"/>
      <c r="K8" s="19"/>
      <c r="L8" s="22">
        <f t="shared" si="0"/>
        <v>0</v>
      </c>
      <c r="M8" s="23"/>
      <c r="N8" s="19"/>
      <c r="O8" s="22">
        <f t="shared" si="1"/>
        <v>0</v>
      </c>
      <c r="P8" s="23"/>
      <c r="Q8" s="19"/>
      <c r="R8" s="22">
        <f t="shared" si="2"/>
        <v>0</v>
      </c>
      <c r="S8" s="24">
        <f t="shared" si="3"/>
        <v>0</v>
      </c>
      <c r="T8" s="17">
        <v>100</v>
      </c>
      <c r="U8" s="19"/>
      <c r="V8" s="22">
        <f t="shared" si="4"/>
        <v>100</v>
      </c>
      <c r="W8" s="17">
        <v>0</v>
      </c>
      <c r="X8" s="19" t="s">
        <v>38</v>
      </c>
      <c r="Y8" s="22">
        <f t="shared" si="5"/>
        <v>0</v>
      </c>
      <c r="Z8" s="17">
        <v>100</v>
      </c>
      <c r="AA8" s="19" t="s">
        <v>39</v>
      </c>
      <c r="AB8" s="22">
        <f t="shared" si="6"/>
        <v>0</v>
      </c>
      <c r="AC8" s="24">
        <f t="shared" si="7"/>
        <v>100</v>
      </c>
      <c r="AD8" s="21">
        <f t="shared" si="8"/>
        <v>100</v>
      </c>
      <c r="AE8" s="23"/>
      <c r="AF8" s="19"/>
      <c r="AG8" s="22">
        <f t="shared" si="9"/>
        <v>0</v>
      </c>
      <c r="AH8" s="23"/>
      <c r="AI8" s="19"/>
      <c r="AJ8" s="22">
        <f t="shared" si="10"/>
        <v>0</v>
      </c>
      <c r="AK8" s="23"/>
      <c r="AL8" s="19"/>
      <c r="AM8" s="22">
        <f t="shared" si="11"/>
        <v>0</v>
      </c>
      <c r="AN8" s="24">
        <f t="shared" si="12"/>
        <v>0</v>
      </c>
      <c r="AO8" s="26">
        <f t="shared" si="13"/>
        <v>100</v>
      </c>
      <c r="AP8" s="27">
        <f t="shared" si="14"/>
        <v>56.794999999999995</v>
      </c>
      <c r="AQ8" s="28">
        <f t="shared" si="15"/>
        <v>220.46</v>
      </c>
      <c r="AR8" s="29">
        <v>1</v>
      </c>
      <c r="AS8" s="29"/>
    </row>
    <row r="9" spans="1:45" ht="13.5" customHeight="1">
      <c r="A9" s="16" t="s">
        <v>40</v>
      </c>
      <c r="B9" s="16">
        <v>34</v>
      </c>
      <c r="C9" s="17">
        <v>0.63725</v>
      </c>
      <c r="D9" s="30">
        <v>1</v>
      </c>
      <c r="E9" s="19" t="s">
        <v>36</v>
      </c>
      <c r="F9" s="20"/>
      <c r="G9" s="20"/>
      <c r="H9" s="17">
        <v>82</v>
      </c>
      <c r="I9" s="16">
        <v>82.5</v>
      </c>
      <c r="J9" s="21"/>
      <c r="K9" s="19"/>
      <c r="L9" s="22">
        <f t="shared" si="0"/>
        <v>0</v>
      </c>
      <c r="M9" s="23"/>
      <c r="N9" s="19"/>
      <c r="O9" s="22">
        <f t="shared" si="1"/>
        <v>0</v>
      </c>
      <c r="P9" s="23"/>
      <c r="Q9" s="19"/>
      <c r="R9" s="22">
        <f t="shared" si="2"/>
        <v>0</v>
      </c>
      <c r="S9" s="24">
        <f t="shared" si="3"/>
        <v>0</v>
      </c>
      <c r="T9" s="25">
        <v>200</v>
      </c>
      <c r="U9" s="19"/>
      <c r="V9" s="22">
        <f t="shared" si="4"/>
        <v>200</v>
      </c>
      <c r="W9" s="17">
        <v>0</v>
      </c>
      <c r="X9" s="19"/>
      <c r="Y9" s="22">
        <f t="shared" si="5"/>
        <v>0</v>
      </c>
      <c r="Z9" s="17">
        <v>0</v>
      </c>
      <c r="AA9" s="19"/>
      <c r="AB9" s="22">
        <f t="shared" si="6"/>
        <v>0</v>
      </c>
      <c r="AC9" s="24">
        <f t="shared" si="7"/>
        <v>200</v>
      </c>
      <c r="AD9" s="21">
        <f t="shared" si="8"/>
        <v>200</v>
      </c>
      <c r="AE9" s="23"/>
      <c r="AF9" s="19"/>
      <c r="AG9" s="22">
        <f t="shared" si="9"/>
        <v>0</v>
      </c>
      <c r="AH9" s="23"/>
      <c r="AI9" s="19"/>
      <c r="AJ9" s="22">
        <f t="shared" si="10"/>
        <v>0</v>
      </c>
      <c r="AK9" s="23"/>
      <c r="AL9" s="19"/>
      <c r="AM9" s="22">
        <f t="shared" si="11"/>
        <v>0</v>
      </c>
      <c r="AN9" s="24">
        <f t="shared" si="12"/>
        <v>0</v>
      </c>
      <c r="AO9" s="26">
        <f t="shared" si="13"/>
        <v>200</v>
      </c>
      <c r="AP9" s="27">
        <f t="shared" si="14"/>
        <v>127.45</v>
      </c>
      <c r="AQ9" s="28">
        <f t="shared" si="15"/>
        <v>440.92</v>
      </c>
      <c r="AR9" s="29">
        <v>1</v>
      </c>
      <c r="AS9" s="29"/>
    </row>
    <row r="10" spans="1:45" ht="13.5" customHeight="1">
      <c r="A10" s="16" t="s">
        <v>41</v>
      </c>
      <c r="B10" s="16">
        <v>42</v>
      </c>
      <c r="C10" s="17">
        <v>0.5738</v>
      </c>
      <c r="D10" s="18">
        <v>1</v>
      </c>
      <c r="E10" s="19" t="s">
        <v>42</v>
      </c>
      <c r="F10" s="20"/>
      <c r="G10" s="20"/>
      <c r="H10" s="17">
        <v>101.8</v>
      </c>
      <c r="I10" s="16">
        <v>110</v>
      </c>
      <c r="J10" s="21"/>
      <c r="K10" s="19"/>
      <c r="L10" s="22">
        <f t="shared" si="0"/>
        <v>0</v>
      </c>
      <c r="M10" s="23"/>
      <c r="N10" s="19"/>
      <c r="O10" s="22">
        <f t="shared" si="1"/>
        <v>0</v>
      </c>
      <c r="P10" s="23"/>
      <c r="Q10" s="19"/>
      <c r="R10" s="22">
        <f t="shared" si="2"/>
        <v>0</v>
      </c>
      <c r="S10" s="24">
        <f t="shared" si="3"/>
        <v>0</v>
      </c>
      <c r="T10" s="17">
        <v>150</v>
      </c>
      <c r="U10" s="19"/>
      <c r="V10" s="22">
        <f t="shared" si="4"/>
        <v>150</v>
      </c>
      <c r="W10" s="17">
        <v>165</v>
      </c>
      <c r="X10" s="19"/>
      <c r="Y10" s="22">
        <f t="shared" si="5"/>
        <v>165</v>
      </c>
      <c r="Z10" s="17">
        <v>0</v>
      </c>
      <c r="AA10" s="19"/>
      <c r="AB10" s="22">
        <f t="shared" si="6"/>
        <v>0</v>
      </c>
      <c r="AC10" s="24">
        <f t="shared" si="7"/>
        <v>165</v>
      </c>
      <c r="AD10" s="21">
        <f t="shared" si="8"/>
        <v>165</v>
      </c>
      <c r="AE10" s="23"/>
      <c r="AF10" s="19"/>
      <c r="AG10" s="22">
        <f t="shared" si="9"/>
        <v>0</v>
      </c>
      <c r="AH10" s="23"/>
      <c r="AI10" s="19"/>
      <c r="AJ10" s="22">
        <f t="shared" si="10"/>
        <v>0</v>
      </c>
      <c r="AK10" s="23"/>
      <c r="AL10" s="19"/>
      <c r="AM10" s="22">
        <f t="shared" si="11"/>
        <v>0</v>
      </c>
      <c r="AN10" s="24">
        <f t="shared" si="12"/>
        <v>0</v>
      </c>
      <c r="AO10" s="26">
        <f t="shared" si="13"/>
        <v>165</v>
      </c>
      <c r="AP10" s="27">
        <f t="shared" si="14"/>
        <v>94.67699999999999</v>
      </c>
      <c r="AQ10" s="28">
        <f t="shared" si="15"/>
        <v>363.759</v>
      </c>
      <c r="AR10" s="29">
        <v>1</v>
      </c>
      <c r="AS10" s="29"/>
    </row>
    <row r="11" spans="1:45" ht="13.5" customHeight="1">
      <c r="A11" s="16" t="s">
        <v>43</v>
      </c>
      <c r="B11" s="16">
        <v>41</v>
      </c>
      <c r="C11" s="17">
        <v>0.53918</v>
      </c>
      <c r="D11" s="30">
        <v>1</v>
      </c>
      <c r="E11" s="19" t="s">
        <v>44</v>
      </c>
      <c r="F11" s="20"/>
      <c r="G11" s="20"/>
      <c r="H11" s="17">
        <v>130.2</v>
      </c>
      <c r="I11" s="16">
        <v>140</v>
      </c>
      <c r="J11" s="21"/>
      <c r="K11" s="19"/>
      <c r="L11" s="22">
        <f t="shared" si="0"/>
        <v>0</v>
      </c>
      <c r="M11" s="23"/>
      <c r="N11" s="19"/>
      <c r="O11" s="22">
        <f t="shared" si="1"/>
        <v>0</v>
      </c>
      <c r="P11" s="23"/>
      <c r="Q11" s="19"/>
      <c r="R11" s="22">
        <f t="shared" si="2"/>
        <v>0</v>
      </c>
      <c r="S11" s="24">
        <f t="shared" si="3"/>
        <v>0</v>
      </c>
      <c r="T11" s="31">
        <v>295</v>
      </c>
      <c r="U11" s="19"/>
      <c r="V11" s="22">
        <f t="shared" si="4"/>
        <v>295</v>
      </c>
      <c r="W11" s="32">
        <v>310.5</v>
      </c>
      <c r="X11" s="19"/>
      <c r="Y11" s="22">
        <f t="shared" si="5"/>
        <v>310.5</v>
      </c>
      <c r="Z11" s="17">
        <v>0</v>
      </c>
      <c r="AA11" s="19"/>
      <c r="AB11" s="22">
        <f t="shared" si="6"/>
        <v>0</v>
      </c>
      <c r="AC11" s="24">
        <f t="shared" si="7"/>
        <v>310.5</v>
      </c>
      <c r="AD11" s="21">
        <f t="shared" si="8"/>
        <v>310.5</v>
      </c>
      <c r="AE11" s="23"/>
      <c r="AF11" s="19"/>
      <c r="AG11" s="22">
        <f t="shared" si="9"/>
        <v>0</v>
      </c>
      <c r="AH11" s="23"/>
      <c r="AI11" s="19"/>
      <c r="AJ11" s="22">
        <f t="shared" si="10"/>
        <v>0</v>
      </c>
      <c r="AK11" s="23"/>
      <c r="AL11" s="19"/>
      <c r="AM11" s="22">
        <f t="shared" si="11"/>
        <v>0</v>
      </c>
      <c r="AN11" s="24">
        <f t="shared" si="12"/>
        <v>0</v>
      </c>
      <c r="AO11" s="26">
        <f t="shared" si="13"/>
        <v>310.5</v>
      </c>
      <c r="AP11" s="27">
        <f t="shared" si="14"/>
        <v>167.41539</v>
      </c>
      <c r="AQ11" s="28">
        <f t="shared" si="15"/>
        <v>684.5283000000001</v>
      </c>
      <c r="AR11" s="29">
        <v>1</v>
      </c>
      <c r="AS11" s="29"/>
    </row>
    <row r="12" spans="1:45" ht="13.5" customHeight="1">
      <c r="A12" s="16" t="s">
        <v>45</v>
      </c>
      <c r="B12" s="16">
        <v>47</v>
      </c>
      <c r="C12" s="17">
        <v>0.57985</v>
      </c>
      <c r="D12" s="18">
        <v>1</v>
      </c>
      <c r="E12" s="19" t="s">
        <v>46</v>
      </c>
      <c r="F12" s="20"/>
      <c r="G12" s="20"/>
      <c r="H12" s="17">
        <v>99</v>
      </c>
      <c r="I12" s="16">
        <v>100</v>
      </c>
      <c r="J12" s="21"/>
      <c r="K12" s="19"/>
      <c r="L12" s="22">
        <f t="shared" si="0"/>
        <v>0</v>
      </c>
      <c r="M12" s="23"/>
      <c r="N12" s="19"/>
      <c r="O12" s="22">
        <f t="shared" si="1"/>
        <v>0</v>
      </c>
      <c r="P12" s="23"/>
      <c r="Q12" s="19"/>
      <c r="R12" s="22">
        <f t="shared" si="2"/>
        <v>0</v>
      </c>
      <c r="S12" s="24">
        <f t="shared" si="3"/>
        <v>0</v>
      </c>
      <c r="T12" s="25">
        <v>185</v>
      </c>
      <c r="U12" s="19"/>
      <c r="V12" s="22">
        <f t="shared" si="4"/>
        <v>185</v>
      </c>
      <c r="W12" s="25">
        <v>190</v>
      </c>
      <c r="X12" s="19"/>
      <c r="Y12" s="22">
        <f t="shared" si="5"/>
        <v>190</v>
      </c>
      <c r="Z12" s="25">
        <v>200</v>
      </c>
      <c r="AA12" s="19"/>
      <c r="AB12" s="22">
        <f t="shared" si="6"/>
        <v>200</v>
      </c>
      <c r="AC12" s="24">
        <f t="shared" si="7"/>
        <v>200</v>
      </c>
      <c r="AD12" s="21">
        <f t="shared" si="8"/>
        <v>200</v>
      </c>
      <c r="AE12" s="23"/>
      <c r="AF12" s="19"/>
      <c r="AG12" s="22">
        <f t="shared" si="9"/>
        <v>0</v>
      </c>
      <c r="AH12" s="23"/>
      <c r="AI12" s="19"/>
      <c r="AJ12" s="22">
        <f t="shared" si="10"/>
        <v>0</v>
      </c>
      <c r="AK12" s="23"/>
      <c r="AL12" s="19"/>
      <c r="AM12" s="22">
        <f t="shared" si="11"/>
        <v>0</v>
      </c>
      <c r="AN12" s="24">
        <f t="shared" si="12"/>
        <v>0</v>
      </c>
      <c r="AO12" s="26">
        <f t="shared" si="13"/>
        <v>200</v>
      </c>
      <c r="AP12" s="27">
        <f t="shared" si="14"/>
        <v>115.97</v>
      </c>
      <c r="AQ12" s="28">
        <f t="shared" si="15"/>
        <v>440.92</v>
      </c>
      <c r="AR12" s="29">
        <v>1</v>
      </c>
      <c r="AS12" s="33" t="s">
        <v>47</v>
      </c>
    </row>
    <row r="13" spans="1:45" ht="13.5" customHeight="1">
      <c r="A13" s="16" t="s">
        <v>48</v>
      </c>
      <c r="B13" s="16">
        <v>51</v>
      </c>
      <c r="C13" s="17">
        <v>0.63725</v>
      </c>
      <c r="D13" s="34">
        <v>1</v>
      </c>
      <c r="E13" s="35" t="s">
        <v>49</v>
      </c>
      <c r="F13" s="36"/>
      <c r="G13" s="36"/>
      <c r="H13" s="17">
        <v>82.4</v>
      </c>
      <c r="I13" s="16">
        <v>82.5</v>
      </c>
      <c r="J13" s="37"/>
      <c r="K13" s="35"/>
      <c r="L13" s="38">
        <f t="shared" si="0"/>
        <v>0</v>
      </c>
      <c r="M13" s="39"/>
      <c r="N13" s="35"/>
      <c r="O13" s="38">
        <f t="shared" si="1"/>
        <v>0</v>
      </c>
      <c r="P13" s="39"/>
      <c r="Q13" s="35"/>
      <c r="R13" s="38">
        <f t="shared" si="2"/>
        <v>0</v>
      </c>
      <c r="S13" s="40">
        <f t="shared" si="3"/>
        <v>0</v>
      </c>
      <c r="T13" s="17">
        <v>175</v>
      </c>
      <c r="U13" s="35"/>
      <c r="V13" s="38">
        <f t="shared" si="4"/>
        <v>175</v>
      </c>
      <c r="W13" s="31">
        <v>188.5</v>
      </c>
      <c r="X13" s="35"/>
      <c r="Y13" s="38">
        <f t="shared" si="5"/>
        <v>188.5</v>
      </c>
      <c r="Z13" s="31">
        <v>192.5</v>
      </c>
      <c r="AA13" s="35"/>
      <c r="AB13" s="38">
        <f t="shared" si="6"/>
        <v>192.5</v>
      </c>
      <c r="AC13" s="40">
        <f t="shared" si="7"/>
        <v>192.5</v>
      </c>
      <c r="AD13" s="37">
        <f t="shared" si="8"/>
        <v>192.5</v>
      </c>
      <c r="AE13" s="39"/>
      <c r="AF13" s="35"/>
      <c r="AG13" s="38">
        <f t="shared" si="9"/>
        <v>0</v>
      </c>
      <c r="AH13" s="39"/>
      <c r="AI13" s="35"/>
      <c r="AJ13" s="38">
        <f t="shared" si="10"/>
        <v>0</v>
      </c>
      <c r="AK13" s="39"/>
      <c r="AL13" s="35"/>
      <c r="AM13" s="38">
        <f t="shared" si="11"/>
        <v>0</v>
      </c>
      <c r="AN13" s="40">
        <f t="shared" si="12"/>
        <v>0</v>
      </c>
      <c r="AO13" s="41">
        <f t="shared" si="13"/>
        <v>192.5</v>
      </c>
      <c r="AP13" s="42">
        <f t="shared" si="14"/>
        <v>122.670625</v>
      </c>
      <c r="AQ13" s="43">
        <f t="shared" si="15"/>
        <v>424.38550000000004</v>
      </c>
      <c r="AR13" s="44">
        <v>1</v>
      </c>
      <c r="AS13" s="45" t="s">
        <v>50</v>
      </c>
    </row>
    <row r="14" spans="1:46" ht="13.5" customHeight="1">
      <c r="A14" s="46"/>
      <c r="B14" s="46"/>
      <c r="C14" s="47"/>
      <c r="D14" s="48"/>
      <c r="E14" s="49"/>
      <c r="F14" s="46"/>
      <c r="G14" s="46"/>
      <c r="H14" s="50"/>
      <c r="I14" s="49"/>
      <c r="J14" s="50"/>
      <c r="K14" s="49"/>
      <c r="L14" s="51"/>
      <c r="M14" s="50"/>
      <c r="N14" s="49"/>
      <c r="O14" s="51"/>
      <c r="P14" s="50"/>
      <c r="Q14" s="49"/>
      <c r="R14" s="51"/>
      <c r="S14" s="52"/>
      <c r="T14" s="50"/>
      <c r="U14" s="49"/>
      <c r="V14" s="51"/>
      <c r="W14" s="50"/>
      <c r="X14" s="49"/>
      <c r="Y14" s="51"/>
      <c r="Z14" s="50"/>
      <c r="AA14" s="49"/>
      <c r="AB14" s="51"/>
      <c r="AC14" s="53"/>
      <c r="AD14" s="50"/>
      <c r="AE14" s="50"/>
      <c r="AF14" s="49"/>
      <c r="AG14" s="51"/>
      <c r="AH14" s="50"/>
      <c r="AI14" s="49"/>
      <c r="AJ14" s="51"/>
      <c r="AK14" s="50"/>
      <c r="AL14" s="49"/>
      <c r="AM14" s="51"/>
      <c r="AN14" s="52"/>
      <c r="AO14" s="54"/>
      <c r="AP14" s="55"/>
      <c r="AQ14" s="55"/>
      <c r="AR14" s="56"/>
      <c r="AS14" s="56"/>
      <c r="AT14" s="57"/>
    </row>
    <row r="15" spans="1:46" ht="13.5" customHeight="1">
      <c r="A15" s="58" t="s">
        <v>51</v>
      </c>
      <c r="B15" s="46"/>
      <c r="C15" s="47"/>
      <c r="D15" s="47"/>
      <c r="E15" s="49"/>
      <c r="F15" s="46"/>
      <c r="G15" s="46"/>
      <c r="H15" s="50"/>
      <c r="I15" s="49"/>
      <c r="J15" s="50"/>
      <c r="K15" s="49"/>
      <c r="L15" s="51"/>
      <c r="M15" s="50"/>
      <c r="N15" s="49"/>
      <c r="O15" s="51"/>
      <c r="P15" s="50"/>
      <c r="Q15" s="49"/>
      <c r="R15" s="51"/>
      <c r="S15" s="52"/>
      <c r="T15" s="50"/>
      <c r="U15" s="49"/>
      <c r="V15" s="51"/>
      <c r="W15" s="50"/>
      <c r="X15" s="49"/>
      <c r="Y15" s="51"/>
      <c r="Z15" s="50"/>
      <c r="AA15" s="49"/>
      <c r="AB15" s="51"/>
      <c r="AC15" s="53"/>
      <c r="AD15" s="50"/>
      <c r="AE15" s="50"/>
      <c r="AF15" s="49"/>
      <c r="AG15" s="51"/>
      <c r="AH15" s="50"/>
      <c r="AI15" s="49"/>
      <c r="AJ15" s="51"/>
      <c r="AK15" s="50"/>
      <c r="AL15" s="49"/>
      <c r="AM15" s="51"/>
      <c r="AN15" s="52"/>
      <c r="AO15" s="54"/>
      <c r="AP15" s="55"/>
      <c r="AQ15" s="55"/>
      <c r="AR15" s="56"/>
      <c r="AS15" s="56"/>
      <c r="AT15" s="57"/>
    </row>
    <row r="16" spans="1:46" ht="13.5" customHeight="1">
      <c r="A16" s="59" t="s">
        <v>52</v>
      </c>
      <c r="B16" s="46"/>
      <c r="C16" s="46"/>
      <c r="D16" s="48"/>
      <c r="E16" s="49"/>
      <c r="F16" s="46"/>
      <c r="G16" s="46"/>
      <c r="H16" s="60"/>
      <c r="I16" s="61"/>
      <c r="J16" s="50"/>
      <c r="K16" s="49"/>
      <c r="L16" s="51"/>
      <c r="M16" s="50"/>
      <c r="N16" s="49"/>
      <c r="O16" s="51"/>
      <c r="P16" s="50"/>
      <c r="Q16" s="49"/>
      <c r="R16" s="51"/>
      <c r="S16" s="52"/>
      <c r="T16" s="50"/>
      <c r="U16" s="49"/>
      <c r="V16" s="51"/>
      <c r="W16" s="50"/>
      <c r="X16" s="49"/>
      <c r="Y16" s="51"/>
      <c r="Z16" s="50"/>
      <c r="AA16" s="49"/>
      <c r="AB16" s="51"/>
      <c r="AC16" s="53"/>
      <c r="AD16" s="50"/>
      <c r="AE16" s="50"/>
      <c r="AF16" s="49"/>
      <c r="AG16" s="51"/>
      <c r="AH16" s="50"/>
      <c r="AI16" s="49"/>
      <c r="AJ16" s="51"/>
      <c r="AK16" s="50"/>
      <c r="AL16" s="49"/>
      <c r="AM16" s="51"/>
      <c r="AN16" s="52"/>
      <c r="AO16" s="54"/>
      <c r="AP16" s="55"/>
      <c r="AQ16" s="55"/>
      <c r="AR16" s="56"/>
      <c r="AS16" s="56"/>
      <c r="AT16" s="57"/>
    </row>
    <row r="17" spans="1:46" ht="13.5" customHeight="1">
      <c r="A17" s="62" t="s">
        <v>53</v>
      </c>
      <c r="B17" s="46"/>
      <c r="C17" s="47"/>
      <c r="D17" s="48"/>
      <c r="E17" s="49"/>
      <c r="F17" s="46"/>
      <c r="G17" s="46"/>
      <c r="H17" s="50"/>
      <c r="I17" s="49"/>
      <c r="J17" s="50"/>
      <c r="K17" s="49"/>
      <c r="L17" s="51"/>
      <c r="M17" s="50"/>
      <c r="N17" s="49"/>
      <c r="O17" s="51"/>
      <c r="P17" s="50"/>
      <c r="Q17" s="49"/>
      <c r="R17" s="51"/>
      <c r="S17" s="52"/>
      <c r="T17" s="50"/>
      <c r="U17" s="49"/>
      <c r="V17" s="51"/>
      <c r="W17" s="50"/>
      <c r="X17" s="49"/>
      <c r="Y17" s="51"/>
      <c r="Z17" s="50"/>
      <c r="AA17" s="49"/>
      <c r="AB17" s="51"/>
      <c r="AC17" s="53"/>
      <c r="AD17" s="50"/>
      <c r="AE17" s="50"/>
      <c r="AF17" s="49"/>
      <c r="AG17" s="51"/>
      <c r="AH17" s="50"/>
      <c r="AI17" s="49"/>
      <c r="AJ17" s="51"/>
      <c r="AK17" s="50"/>
      <c r="AL17" s="49"/>
      <c r="AM17" s="51"/>
      <c r="AN17" s="52"/>
      <c r="AO17" s="54"/>
      <c r="AP17" s="55"/>
      <c r="AQ17" s="55"/>
      <c r="AR17" s="56"/>
      <c r="AS17" s="56"/>
      <c r="AT17" s="57"/>
    </row>
    <row r="18" spans="1:46" ht="13.5" customHeight="1">
      <c r="A18" s="63" t="s">
        <v>54</v>
      </c>
      <c r="B18" s="46"/>
      <c r="C18" s="47"/>
      <c r="D18" s="47"/>
      <c r="E18" s="49"/>
      <c r="F18" s="46"/>
      <c r="G18" s="46"/>
      <c r="H18" s="50"/>
      <c r="I18" s="49"/>
      <c r="J18" s="50"/>
      <c r="K18" s="49"/>
      <c r="L18" s="51"/>
      <c r="M18" s="50"/>
      <c r="N18" s="49"/>
      <c r="O18" s="51"/>
      <c r="P18" s="50"/>
      <c r="Q18" s="49"/>
      <c r="R18" s="51"/>
      <c r="S18" s="52"/>
      <c r="T18" s="50"/>
      <c r="U18" s="49"/>
      <c r="V18" s="51"/>
      <c r="W18" s="50"/>
      <c r="X18" s="49"/>
      <c r="Y18" s="51"/>
      <c r="Z18" s="50"/>
      <c r="AA18" s="49"/>
      <c r="AB18" s="51"/>
      <c r="AC18" s="53"/>
      <c r="AD18" s="50"/>
      <c r="AE18" s="50"/>
      <c r="AF18" s="49"/>
      <c r="AG18" s="51"/>
      <c r="AH18" s="50"/>
      <c r="AI18" s="49"/>
      <c r="AJ18" s="51"/>
      <c r="AK18" s="50"/>
      <c r="AL18" s="49"/>
      <c r="AM18" s="51"/>
      <c r="AN18" s="52"/>
      <c r="AO18" s="54"/>
      <c r="AP18" s="55"/>
      <c r="AQ18" s="55"/>
      <c r="AR18" s="56"/>
      <c r="AS18" s="56"/>
      <c r="AT18" s="57"/>
    </row>
    <row r="19" spans="1:46" ht="13.5" customHeight="1">
      <c r="A19" s="64"/>
      <c r="B19" s="46"/>
      <c r="C19" s="47"/>
      <c r="D19" s="48"/>
      <c r="E19" s="49"/>
      <c r="F19" s="46"/>
      <c r="G19" s="46"/>
      <c r="H19" s="50"/>
      <c r="I19" s="49"/>
      <c r="J19" s="50"/>
      <c r="K19" s="49"/>
      <c r="L19" s="51"/>
      <c r="M19" s="50"/>
      <c r="N19" s="49"/>
      <c r="O19" s="51"/>
      <c r="P19" s="50"/>
      <c r="Q19" s="49"/>
      <c r="R19" s="51"/>
      <c r="S19" s="52"/>
      <c r="T19" s="50"/>
      <c r="U19" s="49"/>
      <c r="V19" s="51"/>
      <c r="W19" s="50"/>
      <c r="X19" s="49"/>
      <c r="Y19" s="51"/>
      <c r="Z19" s="50"/>
      <c r="AA19" s="49"/>
      <c r="AB19" s="51"/>
      <c r="AC19" s="53"/>
      <c r="AD19" s="50"/>
      <c r="AE19" s="50"/>
      <c r="AF19" s="49"/>
      <c r="AG19" s="51"/>
      <c r="AH19" s="50"/>
      <c r="AI19" s="49"/>
      <c r="AJ19" s="51"/>
      <c r="AK19" s="50"/>
      <c r="AL19" s="49"/>
      <c r="AM19" s="51"/>
      <c r="AN19" s="52"/>
      <c r="AO19" s="54"/>
      <c r="AP19" s="55"/>
      <c r="AQ19" s="55"/>
      <c r="AR19" s="56"/>
      <c r="AS19" s="56"/>
      <c r="AT19" s="57"/>
    </row>
    <row r="20" spans="1:46" ht="13.5" customHeight="1">
      <c r="A20" s="64"/>
      <c r="B20" s="46"/>
      <c r="C20" s="47"/>
      <c r="D20" s="48"/>
      <c r="E20" s="49"/>
      <c r="F20" s="46"/>
      <c r="G20" s="46"/>
      <c r="H20" s="50"/>
      <c r="I20" s="49"/>
      <c r="J20" s="50"/>
      <c r="K20" s="49"/>
      <c r="L20" s="51"/>
      <c r="M20" s="50"/>
      <c r="N20" s="49"/>
      <c r="O20" s="51"/>
      <c r="P20" s="50"/>
      <c r="Q20" s="49"/>
      <c r="R20" s="51"/>
      <c r="S20" s="52"/>
      <c r="T20" s="50"/>
      <c r="U20" s="49"/>
      <c r="V20" s="51"/>
      <c r="W20" s="50"/>
      <c r="X20" s="49"/>
      <c r="Y20" s="51"/>
      <c r="Z20" s="50"/>
      <c r="AA20" s="49"/>
      <c r="AB20" s="51"/>
      <c r="AC20" s="53"/>
      <c r="AD20" s="50"/>
      <c r="AE20" s="50"/>
      <c r="AF20" s="49"/>
      <c r="AG20" s="51"/>
      <c r="AH20" s="50"/>
      <c r="AI20" s="49"/>
      <c r="AJ20" s="51"/>
      <c r="AK20" s="50"/>
      <c r="AL20" s="49"/>
      <c r="AM20" s="51"/>
      <c r="AN20" s="52"/>
      <c r="AO20" s="54"/>
      <c r="AP20" s="55"/>
      <c r="AQ20" s="55"/>
      <c r="AR20" s="56"/>
      <c r="AS20" s="56"/>
      <c r="AT20" s="57"/>
    </row>
    <row r="21" spans="1:46" ht="13.5" customHeight="1">
      <c r="A21" s="64"/>
      <c r="B21" s="46"/>
      <c r="C21" s="47"/>
      <c r="D21" s="48"/>
      <c r="E21" s="49"/>
      <c r="F21" s="46"/>
      <c r="G21" s="46"/>
      <c r="H21" s="50"/>
      <c r="I21" s="49"/>
      <c r="J21" s="50"/>
      <c r="K21" s="49"/>
      <c r="L21" s="51"/>
      <c r="M21" s="50"/>
      <c r="N21" s="49"/>
      <c r="O21" s="51"/>
      <c r="P21" s="50"/>
      <c r="Q21" s="49"/>
      <c r="R21" s="51"/>
      <c r="S21" s="52"/>
      <c r="T21" s="50"/>
      <c r="U21" s="49"/>
      <c r="V21" s="51"/>
      <c r="W21" s="50"/>
      <c r="X21" s="49"/>
      <c r="Y21" s="51"/>
      <c r="Z21" s="50"/>
      <c r="AA21" s="49"/>
      <c r="AB21" s="51"/>
      <c r="AC21" s="53"/>
      <c r="AD21" s="50"/>
      <c r="AE21" s="50"/>
      <c r="AF21" s="49"/>
      <c r="AG21" s="51"/>
      <c r="AH21" s="50"/>
      <c r="AI21" s="49"/>
      <c r="AJ21" s="51"/>
      <c r="AK21" s="50"/>
      <c r="AL21" s="49"/>
      <c r="AM21" s="51"/>
      <c r="AN21" s="52"/>
      <c r="AO21" s="54"/>
      <c r="AP21" s="55"/>
      <c r="AQ21" s="55"/>
      <c r="AR21" s="56"/>
      <c r="AS21" s="56"/>
      <c r="AT21" s="57"/>
    </row>
    <row r="22" spans="1:46" ht="13.5" customHeight="1">
      <c r="A22" s="64"/>
      <c r="B22" s="46"/>
      <c r="C22" s="47"/>
      <c r="D22" s="48"/>
      <c r="E22" s="49"/>
      <c r="F22" s="46"/>
      <c r="G22" s="46"/>
      <c r="H22" s="50"/>
      <c r="I22" s="49"/>
      <c r="J22" s="50"/>
      <c r="K22" s="49"/>
      <c r="L22" s="51"/>
      <c r="M22" s="50"/>
      <c r="N22" s="49"/>
      <c r="O22" s="51"/>
      <c r="P22" s="50"/>
      <c r="Q22" s="49"/>
      <c r="R22" s="51"/>
      <c r="S22" s="52"/>
      <c r="T22" s="50"/>
      <c r="U22" s="49"/>
      <c r="V22" s="51"/>
      <c r="W22" s="50"/>
      <c r="X22" s="49"/>
      <c r="Y22" s="51"/>
      <c r="Z22" s="50"/>
      <c r="AA22" s="49"/>
      <c r="AB22" s="51"/>
      <c r="AC22" s="53"/>
      <c r="AD22" s="50"/>
      <c r="AE22" s="50"/>
      <c r="AF22" s="49"/>
      <c r="AG22" s="51"/>
      <c r="AH22" s="50"/>
      <c r="AI22" s="49"/>
      <c r="AJ22" s="51"/>
      <c r="AK22" s="50"/>
      <c r="AL22" s="49"/>
      <c r="AM22" s="51"/>
      <c r="AN22" s="52"/>
      <c r="AO22" s="54"/>
      <c r="AP22" s="55"/>
      <c r="AQ22" s="55"/>
      <c r="AR22" s="56"/>
      <c r="AS22" s="56"/>
      <c r="AT22" s="57"/>
    </row>
    <row r="23" spans="1:46" ht="13.5" customHeight="1">
      <c r="A23" s="64"/>
      <c r="B23" s="46"/>
      <c r="C23" s="47"/>
      <c r="D23" s="48"/>
      <c r="E23" s="49"/>
      <c r="F23" s="46"/>
      <c r="G23" s="46"/>
      <c r="H23" s="50"/>
      <c r="I23" s="49"/>
      <c r="J23" s="50"/>
      <c r="K23" s="49"/>
      <c r="L23" s="51"/>
      <c r="M23" s="50"/>
      <c r="N23" s="49"/>
      <c r="O23" s="51"/>
      <c r="P23" s="50"/>
      <c r="Q23" s="49"/>
      <c r="R23" s="51"/>
      <c r="S23" s="52"/>
      <c r="T23" s="50"/>
      <c r="U23" s="49"/>
      <c r="V23" s="51"/>
      <c r="W23" s="50"/>
      <c r="X23" s="49"/>
      <c r="Y23" s="51"/>
      <c r="Z23" s="50"/>
      <c r="AA23" s="49"/>
      <c r="AB23" s="51"/>
      <c r="AC23" s="53"/>
      <c r="AD23" s="50"/>
      <c r="AE23" s="50"/>
      <c r="AF23" s="49"/>
      <c r="AG23" s="51"/>
      <c r="AH23" s="50"/>
      <c r="AI23" s="49"/>
      <c r="AJ23" s="51"/>
      <c r="AK23" s="50"/>
      <c r="AL23" s="49"/>
      <c r="AM23" s="51"/>
      <c r="AN23" s="52"/>
      <c r="AO23" s="54"/>
      <c r="AP23" s="55"/>
      <c r="AQ23" s="55"/>
      <c r="AR23" s="56"/>
      <c r="AS23" s="56"/>
      <c r="AT23" s="57"/>
    </row>
    <row r="24" spans="1:46" ht="13.5" customHeight="1">
      <c r="A24" s="64"/>
      <c r="B24" s="46"/>
      <c r="C24" s="47"/>
      <c r="D24" s="48"/>
      <c r="E24" s="49"/>
      <c r="F24" s="46"/>
      <c r="G24" s="46"/>
      <c r="H24" s="50"/>
      <c r="I24" s="49"/>
      <c r="J24" s="50"/>
      <c r="K24" s="49"/>
      <c r="L24" s="51"/>
      <c r="M24" s="50"/>
      <c r="N24" s="49"/>
      <c r="O24" s="51"/>
      <c r="P24" s="50"/>
      <c r="Q24" s="49"/>
      <c r="R24" s="51"/>
      <c r="S24" s="52"/>
      <c r="T24" s="50"/>
      <c r="U24" s="49"/>
      <c r="V24" s="51"/>
      <c r="W24" s="50"/>
      <c r="X24" s="49"/>
      <c r="Y24" s="51"/>
      <c r="Z24" s="50"/>
      <c r="AA24" s="49"/>
      <c r="AB24" s="51"/>
      <c r="AC24" s="53"/>
      <c r="AD24" s="50"/>
      <c r="AE24" s="50"/>
      <c r="AF24" s="49"/>
      <c r="AG24" s="51"/>
      <c r="AH24" s="50"/>
      <c r="AI24" s="49"/>
      <c r="AJ24" s="51"/>
      <c r="AK24" s="50"/>
      <c r="AL24" s="49"/>
      <c r="AM24" s="51"/>
      <c r="AN24" s="52"/>
      <c r="AO24" s="54"/>
      <c r="AP24" s="55"/>
      <c r="AQ24" s="55"/>
      <c r="AR24" s="56"/>
      <c r="AS24" s="56"/>
      <c r="AT24" s="57"/>
    </row>
    <row r="25" spans="1:46" ht="13.5" customHeight="1">
      <c r="A25" s="64"/>
      <c r="B25" s="46"/>
      <c r="C25" s="47"/>
      <c r="D25" s="47"/>
      <c r="E25" s="49"/>
      <c r="F25" s="46"/>
      <c r="G25" s="46"/>
      <c r="H25" s="50"/>
      <c r="I25" s="49"/>
      <c r="J25" s="50"/>
      <c r="K25" s="49"/>
      <c r="L25" s="51"/>
      <c r="M25" s="50"/>
      <c r="N25" s="49"/>
      <c r="O25" s="51"/>
      <c r="P25" s="50"/>
      <c r="Q25" s="49"/>
      <c r="R25" s="51"/>
      <c r="S25" s="52"/>
      <c r="T25" s="50"/>
      <c r="U25" s="49"/>
      <c r="V25" s="51"/>
      <c r="W25" s="50"/>
      <c r="X25" s="49"/>
      <c r="Y25" s="51"/>
      <c r="Z25" s="50"/>
      <c r="AA25" s="49"/>
      <c r="AB25" s="51"/>
      <c r="AC25" s="53"/>
      <c r="AD25" s="50"/>
      <c r="AE25" s="50"/>
      <c r="AF25" s="49"/>
      <c r="AG25" s="51"/>
      <c r="AH25" s="50"/>
      <c r="AI25" s="49"/>
      <c r="AJ25" s="51"/>
      <c r="AK25" s="50"/>
      <c r="AL25" s="49"/>
      <c r="AM25" s="51"/>
      <c r="AN25" s="52"/>
      <c r="AO25" s="54"/>
      <c r="AP25" s="55"/>
      <c r="AQ25" s="55"/>
      <c r="AR25" s="56"/>
      <c r="AS25" s="56"/>
      <c r="AT25" s="57"/>
    </row>
    <row r="26" spans="1:46" ht="13.5" customHeight="1">
      <c r="A26" s="64"/>
      <c r="B26" s="46"/>
      <c r="C26" s="46"/>
      <c r="D26" s="48"/>
      <c r="E26" s="49"/>
      <c r="F26" s="46"/>
      <c r="G26" s="46"/>
      <c r="H26" s="60"/>
      <c r="I26" s="61"/>
      <c r="J26" s="50"/>
      <c r="K26" s="49"/>
      <c r="L26" s="51"/>
      <c r="M26" s="50"/>
      <c r="N26" s="49"/>
      <c r="O26" s="51"/>
      <c r="P26" s="50"/>
      <c r="Q26" s="49"/>
      <c r="R26" s="51"/>
      <c r="S26" s="52"/>
      <c r="T26" s="50"/>
      <c r="U26" s="49"/>
      <c r="V26" s="51"/>
      <c r="W26" s="50"/>
      <c r="X26" s="49"/>
      <c r="Y26" s="51"/>
      <c r="Z26" s="50"/>
      <c r="AA26" s="49"/>
      <c r="AB26" s="51"/>
      <c r="AC26" s="53"/>
      <c r="AD26" s="50"/>
      <c r="AE26" s="50"/>
      <c r="AF26" s="49"/>
      <c r="AG26" s="51"/>
      <c r="AH26" s="50"/>
      <c r="AI26" s="49"/>
      <c r="AJ26" s="51"/>
      <c r="AK26" s="50"/>
      <c r="AL26" s="49"/>
      <c r="AM26" s="51"/>
      <c r="AN26" s="52"/>
      <c r="AO26" s="54"/>
      <c r="AP26" s="55"/>
      <c r="AQ26" s="55"/>
      <c r="AR26" s="56"/>
      <c r="AS26" s="56"/>
      <c r="AT26" s="57"/>
    </row>
    <row r="27" spans="1:46" ht="13.5" customHeight="1">
      <c r="A27" s="64"/>
      <c r="B27" s="46"/>
      <c r="C27" s="47"/>
      <c r="D27" s="48"/>
      <c r="E27" s="49"/>
      <c r="F27" s="46"/>
      <c r="G27" s="46"/>
      <c r="H27" s="50"/>
      <c r="I27" s="49"/>
      <c r="J27" s="50"/>
      <c r="K27" s="49"/>
      <c r="L27" s="51"/>
      <c r="M27" s="50"/>
      <c r="N27" s="49"/>
      <c r="O27" s="51"/>
      <c r="P27" s="50"/>
      <c r="Q27" s="49"/>
      <c r="R27" s="51"/>
      <c r="S27" s="52"/>
      <c r="T27" s="50"/>
      <c r="U27" s="49"/>
      <c r="V27" s="51"/>
      <c r="W27" s="50"/>
      <c r="X27" s="49"/>
      <c r="Y27" s="51"/>
      <c r="Z27" s="50"/>
      <c r="AA27" s="49"/>
      <c r="AB27" s="51"/>
      <c r="AC27" s="53"/>
      <c r="AD27" s="50"/>
      <c r="AE27" s="50"/>
      <c r="AF27" s="49"/>
      <c r="AG27" s="51"/>
      <c r="AH27" s="50"/>
      <c r="AI27" s="49"/>
      <c r="AJ27" s="51"/>
      <c r="AK27" s="50"/>
      <c r="AL27" s="49"/>
      <c r="AM27" s="51"/>
      <c r="AN27" s="52"/>
      <c r="AO27" s="54"/>
      <c r="AP27" s="55"/>
      <c r="AQ27" s="55"/>
      <c r="AR27" s="56"/>
      <c r="AS27" s="56"/>
      <c r="AT27" s="57"/>
    </row>
    <row r="28" spans="1:46" ht="13.5" customHeight="1">
      <c r="A28" s="64"/>
      <c r="B28" s="46"/>
      <c r="C28" s="47"/>
      <c r="D28" s="47"/>
      <c r="E28" s="49"/>
      <c r="F28" s="46"/>
      <c r="G28" s="46"/>
      <c r="H28" s="50"/>
      <c r="I28" s="49"/>
      <c r="J28" s="50"/>
      <c r="K28" s="49"/>
      <c r="L28" s="51"/>
      <c r="M28" s="50"/>
      <c r="N28" s="49"/>
      <c r="O28" s="51"/>
      <c r="P28" s="50"/>
      <c r="Q28" s="49"/>
      <c r="R28" s="51"/>
      <c r="S28" s="52"/>
      <c r="T28" s="50"/>
      <c r="U28" s="49"/>
      <c r="V28" s="51"/>
      <c r="W28" s="50"/>
      <c r="X28" s="49"/>
      <c r="Y28" s="51"/>
      <c r="Z28" s="50"/>
      <c r="AA28" s="49"/>
      <c r="AB28" s="51"/>
      <c r="AC28" s="53"/>
      <c r="AD28" s="50"/>
      <c r="AE28" s="50"/>
      <c r="AF28" s="49"/>
      <c r="AG28" s="51"/>
      <c r="AH28" s="50"/>
      <c r="AI28" s="49"/>
      <c r="AJ28" s="51"/>
      <c r="AK28" s="50"/>
      <c r="AL28" s="49"/>
      <c r="AM28" s="51"/>
      <c r="AN28" s="52"/>
      <c r="AO28" s="54"/>
      <c r="AP28" s="55"/>
      <c r="AQ28" s="55"/>
      <c r="AR28" s="56"/>
      <c r="AS28" s="56"/>
      <c r="AT28" s="57"/>
    </row>
    <row r="29" spans="1:46" ht="13.5" customHeight="1">
      <c r="A29" s="64"/>
      <c r="B29" s="46"/>
      <c r="C29" s="47"/>
      <c r="D29" s="47"/>
      <c r="E29" s="49"/>
      <c r="F29" s="46"/>
      <c r="G29" s="46"/>
      <c r="H29" s="50"/>
      <c r="I29" s="49"/>
      <c r="J29" s="50"/>
      <c r="K29" s="49"/>
      <c r="L29" s="51"/>
      <c r="M29" s="50"/>
      <c r="N29" s="49"/>
      <c r="O29" s="51"/>
      <c r="P29" s="50"/>
      <c r="Q29" s="49"/>
      <c r="R29" s="51"/>
      <c r="S29" s="52"/>
      <c r="T29" s="50"/>
      <c r="U29" s="49"/>
      <c r="V29" s="51"/>
      <c r="W29" s="50"/>
      <c r="X29" s="49"/>
      <c r="Y29" s="51"/>
      <c r="Z29" s="50"/>
      <c r="AA29" s="49"/>
      <c r="AB29" s="51"/>
      <c r="AC29" s="53"/>
      <c r="AD29" s="50"/>
      <c r="AE29" s="50"/>
      <c r="AF29" s="49"/>
      <c r="AG29" s="51"/>
      <c r="AH29" s="50"/>
      <c r="AI29" s="49"/>
      <c r="AJ29" s="51"/>
      <c r="AK29" s="50"/>
      <c r="AL29" s="49"/>
      <c r="AM29" s="51"/>
      <c r="AN29" s="52"/>
      <c r="AO29" s="54"/>
      <c r="AP29" s="55"/>
      <c r="AQ29" s="55"/>
      <c r="AR29" s="56"/>
      <c r="AS29" s="56"/>
      <c r="AT29" s="57"/>
    </row>
    <row r="30" spans="1:46" ht="13.5" customHeight="1">
      <c r="A30" s="46"/>
      <c r="B30" s="46"/>
      <c r="C30" s="47"/>
      <c r="D30" s="48"/>
      <c r="E30" s="49"/>
      <c r="F30" s="46"/>
      <c r="G30" s="46"/>
      <c r="H30" s="50"/>
      <c r="I30" s="49"/>
      <c r="J30" s="50"/>
      <c r="K30" s="49"/>
      <c r="L30" s="51"/>
      <c r="M30" s="50"/>
      <c r="N30" s="49"/>
      <c r="O30" s="51"/>
      <c r="P30" s="50"/>
      <c r="Q30" s="49"/>
      <c r="R30" s="51"/>
      <c r="S30" s="52"/>
      <c r="T30" s="50"/>
      <c r="U30" s="49"/>
      <c r="V30" s="51"/>
      <c r="W30" s="50"/>
      <c r="X30" s="49"/>
      <c r="Y30" s="51"/>
      <c r="Z30" s="50"/>
      <c r="AA30" s="49"/>
      <c r="AB30" s="51"/>
      <c r="AC30" s="53"/>
      <c r="AD30" s="50"/>
      <c r="AE30" s="50"/>
      <c r="AF30" s="49"/>
      <c r="AG30" s="51"/>
      <c r="AH30" s="50"/>
      <c r="AI30" s="49"/>
      <c r="AJ30" s="51"/>
      <c r="AK30" s="50"/>
      <c r="AL30" s="49"/>
      <c r="AM30" s="51"/>
      <c r="AN30" s="52"/>
      <c r="AO30" s="54"/>
      <c r="AP30" s="55"/>
      <c r="AQ30" s="55"/>
      <c r="AR30" s="56"/>
      <c r="AS30" s="56"/>
      <c r="AT30" s="57"/>
    </row>
    <row r="31" spans="1:46" ht="13.5" customHeight="1">
      <c r="A31" s="46"/>
      <c r="B31" s="46"/>
      <c r="C31" s="47"/>
      <c r="D31" s="48"/>
      <c r="E31" s="49"/>
      <c r="F31" s="46"/>
      <c r="G31" s="46"/>
      <c r="H31" s="50"/>
      <c r="I31" s="49"/>
      <c r="J31" s="50"/>
      <c r="K31" s="49"/>
      <c r="L31" s="51"/>
      <c r="M31" s="50"/>
      <c r="N31" s="49"/>
      <c r="O31" s="51"/>
      <c r="P31" s="50"/>
      <c r="Q31" s="49"/>
      <c r="R31" s="51"/>
      <c r="S31" s="52"/>
      <c r="T31" s="50"/>
      <c r="U31" s="49"/>
      <c r="V31" s="51"/>
      <c r="W31" s="50"/>
      <c r="X31" s="49"/>
      <c r="Y31" s="51"/>
      <c r="Z31" s="50"/>
      <c r="AA31" s="49"/>
      <c r="AB31" s="51"/>
      <c r="AC31" s="53"/>
      <c r="AD31" s="50"/>
      <c r="AE31" s="50"/>
      <c r="AF31" s="49"/>
      <c r="AG31" s="51"/>
      <c r="AH31" s="50"/>
      <c r="AI31" s="49"/>
      <c r="AJ31" s="51"/>
      <c r="AK31" s="50"/>
      <c r="AL31" s="49"/>
      <c r="AM31" s="51"/>
      <c r="AN31" s="52"/>
      <c r="AO31" s="54"/>
      <c r="AP31" s="55"/>
      <c r="AQ31" s="55"/>
      <c r="AR31" s="56"/>
      <c r="AS31" s="56"/>
      <c r="AT31" s="57"/>
    </row>
    <row r="32" spans="1:46" ht="13.5" customHeight="1">
      <c r="A32" s="46"/>
      <c r="B32" s="46"/>
      <c r="C32" s="47"/>
      <c r="D32" s="47"/>
      <c r="E32" s="49"/>
      <c r="F32" s="46"/>
      <c r="G32" s="46"/>
      <c r="H32" s="50"/>
      <c r="I32" s="49"/>
      <c r="J32" s="50"/>
      <c r="K32" s="49"/>
      <c r="L32" s="51"/>
      <c r="M32" s="50"/>
      <c r="N32" s="49"/>
      <c r="O32" s="51"/>
      <c r="P32" s="50"/>
      <c r="Q32" s="49"/>
      <c r="R32" s="51"/>
      <c r="S32" s="52"/>
      <c r="T32" s="50"/>
      <c r="U32" s="49"/>
      <c r="V32" s="51"/>
      <c r="W32" s="50"/>
      <c r="X32" s="49"/>
      <c r="Y32" s="51"/>
      <c r="Z32" s="50"/>
      <c r="AA32" s="49"/>
      <c r="AB32" s="51"/>
      <c r="AC32" s="53"/>
      <c r="AD32" s="50"/>
      <c r="AE32" s="50"/>
      <c r="AF32" s="49"/>
      <c r="AG32" s="51"/>
      <c r="AH32" s="50"/>
      <c r="AI32" s="49"/>
      <c r="AJ32" s="51"/>
      <c r="AK32" s="50"/>
      <c r="AL32" s="49"/>
      <c r="AM32" s="51"/>
      <c r="AN32" s="52"/>
      <c r="AO32" s="54"/>
      <c r="AP32" s="55"/>
      <c r="AQ32" s="55"/>
      <c r="AR32" s="56"/>
      <c r="AS32" s="56"/>
      <c r="AT32" s="57"/>
    </row>
    <row r="33" spans="1:46" ht="13.5" customHeight="1">
      <c r="A33" s="46"/>
      <c r="B33" s="46"/>
      <c r="C33" s="46"/>
      <c r="D33" s="48"/>
      <c r="E33" s="49"/>
      <c r="F33" s="46"/>
      <c r="G33" s="46"/>
      <c r="H33" s="60"/>
      <c r="I33" s="61"/>
      <c r="J33" s="50"/>
      <c r="K33" s="49"/>
      <c r="L33" s="51"/>
      <c r="M33" s="50"/>
      <c r="N33" s="49"/>
      <c r="O33" s="51"/>
      <c r="P33" s="50"/>
      <c r="Q33" s="49"/>
      <c r="R33" s="51"/>
      <c r="S33" s="52"/>
      <c r="T33" s="50"/>
      <c r="U33" s="49"/>
      <c r="V33" s="51"/>
      <c r="W33" s="50"/>
      <c r="X33" s="49"/>
      <c r="Y33" s="51"/>
      <c r="Z33" s="50"/>
      <c r="AA33" s="49"/>
      <c r="AB33" s="51"/>
      <c r="AC33" s="53"/>
      <c r="AD33" s="50"/>
      <c r="AE33" s="50"/>
      <c r="AF33" s="49"/>
      <c r="AG33" s="51"/>
      <c r="AH33" s="50"/>
      <c r="AI33" s="49"/>
      <c r="AJ33" s="51"/>
      <c r="AK33" s="50"/>
      <c r="AL33" s="49"/>
      <c r="AM33" s="51"/>
      <c r="AN33" s="52"/>
      <c r="AO33" s="54"/>
      <c r="AP33" s="55"/>
      <c r="AQ33" s="55"/>
      <c r="AR33" s="56"/>
      <c r="AS33" s="56"/>
      <c r="AT33" s="57"/>
    </row>
    <row r="34" spans="1:46" ht="13.5" customHeight="1">
      <c r="A34" s="46"/>
      <c r="B34" s="46"/>
      <c r="C34" s="47"/>
      <c r="D34" s="47"/>
      <c r="E34" s="49"/>
      <c r="F34" s="46"/>
      <c r="G34" s="46"/>
      <c r="H34" s="50"/>
      <c r="I34" s="49"/>
      <c r="J34" s="50"/>
      <c r="K34" s="49"/>
      <c r="L34" s="51"/>
      <c r="M34" s="50"/>
      <c r="N34" s="49"/>
      <c r="O34" s="51"/>
      <c r="P34" s="50"/>
      <c r="Q34" s="49"/>
      <c r="R34" s="51"/>
      <c r="S34" s="52"/>
      <c r="T34" s="50"/>
      <c r="U34" s="49"/>
      <c r="V34" s="51"/>
      <c r="W34" s="50"/>
      <c r="X34" s="49"/>
      <c r="Y34" s="51"/>
      <c r="Z34" s="50"/>
      <c r="AA34" s="49"/>
      <c r="AB34" s="51"/>
      <c r="AC34" s="53"/>
      <c r="AD34" s="50"/>
      <c r="AE34" s="50"/>
      <c r="AF34" s="49"/>
      <c r="AG34" s="51"/>
      <c r="AH34" s="50"/>
      <c r="AI34" s="49"/>
      <c r="AJ34" s="51"/>
      <c r="AK34" s="50"/>
      <c r="AL34" s="49"/>
      <c r="AM34" s="51"/>
      <c r="AN34" s="52"/>
      <c r="AO34" s="54"/>
      <c r="AP34" s="55"/>
      <c r="AQ34" s="55"/>
      <c r="AR34" s="56"/>
      <c r="AS34" s="56"/>
      <c r="AT34" s="57"/>
    </row>
    <row r="35" spans="1:46" ht="13.5" customHeight="1">
      <c r="A35" s="46"/>
      <c r="B35" s="46"/>
      <c r="C35" s="47"/>
      <c r="D35" s="47"/>
      <c r="E35" s="49"/>
      <c r="F35" s="46"/>
      <c r="G35" s="46"/>
      <c r="H35" s="50"/>
      <c r="I35" s="49"/>
      <c r="J35" s="50"/>
      <c r="K35" s="49"/>
      <c r="L35" s="51"/>
      <c r="M35" s="50"/>
      <c r="N35" s="49"/>
      <c r="O35" s="51"/>
      <c r="P35" s="50"/>
      <c r="Q35" s="49"/>
      <c r="R35" s="51"/>
      <c r="S35" s="52"/>
      <c r="T35" s="50"/>
      <c r="U35" s="49"/>
      <c r="V35" s="51"/>
      <c r="W35" s="50"/>
      <c r="X35" s="49"/>
      <c r="Y35" s="51"/>
      <c r="Z35" s="50"/>
      <c r="AA35" s="49"/>
      <c r="AB35" s="51"/>
      <c r="AC35" s="53"/>
      <c r="AD35" s="50"/>
      <c r="AE35" s="50"/>
      <c r="AF35" s="49"/>
      <c r="AG35" s="51"/>
      <c r="AH35" s="50"/>
      <c r="AI35" s="49"/>
      <c r="AJ35" s="51"/>
      <c r="AK35" s="50"/>
      <c r="AL35" s="49"/>
      <c r="AM35" s="51"/>
      <c r="AN35" s="52"/>
      <c r="AO35" s="54"/>
      <c r="AP35" s="55"/>
      <c r="AQ35" s="55"/>
      <c r="AR35" s="56"/>
      <c r="AS35" s="56"/>
      <c r="AT35" s="57"/>
    </row>
    <row r="36" spans="1:46" ht="13.5" customHeight="1">
      <c r="A36" s="46"/>
      <c r="B36" s="46"/>
      <c r="C36" s="47"/>
      <c r="D36" s="47"/>
      <c r="E36" s="49"/>
      <c r="F36" s="46"/>
      <c r="G36" s="46"/>
      <c r="H36" s="50"/>
      <c r="I36" s="49"/>
      <c r="J36" s="50"/>
      <c r="K36" s="49"/>
      <c r="L36" s="51"/>
      <c r="M36" s="50"/>
      <c r="N36" s="49"/>
      <c r="O36" s="51"/>
      <c r="P36" s="50"/>
      <c r="Q36" s="49"/>
      <c r="R36" s="51"/>
      <c r="S36" s="52"/>
      <c r="T36" s="50"/>
      <c r="U36" s="49"/>
      <c r="V36" s="51"/>
      <c r="W36" s="50"/>
      <c r="X36" s="49"/>
      <c r="Y36" s="51"/>
      <c r="Z36" s="50"/>
      <c r="AA36" s="49"/>
      <c r="AB36" s="51"/>
      <c r="AC36" s="53"/>
      <c r="AD36" s="50"/>
      <c r="AE36" s="50"/>
      <c r="AF36" s="49"/>
      <c r="AG36" s="51"/>
      <c r="AH36" s="50"/>
      <c r="AI36" s="49"/>
      <c r="AJ36" s="51"/>
      <c r="AK36" s="50"/>
      <c r="AL36" s="49"/>
      <c r="AM36" s="51"/>
      <c r="AN36" s="52"/>
      <c r="AO36" s="54"/>
      <c r="AP36" s="55"/>
      <c r="AQ36" s="55"/>
      <c r="AR36" s="56"/>
      <c r="AS36" s="56"/>
      <c r="AT36" s="57"/>
    </row>
    <row r="37" spans="1:46" ht="13.5" customHeight="1">
      <c r="A37" s="46"/>
      <c r="B37" s="46"/>
      <c r="C37" s="46"/>
      <c r="D37" s="48"/>
      <c r="E37" s="49"/>
      <c r="F37" s="46"/>
      <c r="G37" s="46"/>
      <c r="H37" s="50"/>
      <c r="I37" s="49"/>
      <c r="J37" s="50"/>
      <c r="K37" s="49"/>
      <c r="L37" s="51"/>
      <c r="M37" s="50"/>
      <c r="N37" s="49"/>
      <c r="O37" s="51"/>
      <c r="P37" s="50"/>
      <c r="Q37" s="49"/>
      <c r="R37" s="51"/>
      <c r="S37" s="52"/>
      <c r="T37" s="50"/>
      <c r="U37" s="49"/>
      <c r="V37" s="51"/>
      <c r="W37" s="50"/>
      <c r="X37" s="49"/>
      <c r="Y37" s="51"/>
      <c r="Z37" s="50"/>
      <c r="AA37" s="49"/>
      <c r="AB37" s="51"/>
      <c r="AC37" s="53"/>
      <c r="AD37" s="50"/>
      <c r="AE37" s="50"/>
      <c r="AF37" s="49"/>
      <c r="AG37" s="51"/>
      <c r="AH37" s="50"/>
      <c r="AI37" s="49"/>
      <c r="AJ37" s="51"/>
      <c r="AK37" s="50"/>
      <c r="AL37" s="49"/>
      <c r="AM37" s="51"/>
      <c r="AN37" s="52"/>
      <c r="AO37" s="54"/>
      <c r="AP37" s="55"/>
      <c r="AQ37" s="55"/>
      <c r="AR37" s="56"/>
      <c r="AS37" s="56"/>
      <c r="AT37" s="57"/>
    </row>
    <row r="38" spans="1:46" ht="13.5" customHeight="1">
      <c r="A38" s="46"/>
      <c r="B38" s="46"/>
      <c r="C38" s="47"/>
      <c r="D38" s="47"/>
      <c r="E38" s="49"/>
      <c r="F38" s="46"/>
      <c r="G38" s="46"/>
      <c r="H38" s="50"/>
      <c r="I38" s="49"/>
      <c r="J38" s="50"/>
      <c r="K38" s="49"/>
      <c r="L38" s="51"/>
      <c r="M38" s="50"/>
      <c r="N38" s="49"/>
      <c r="O38" s="51"/>
      <c r="P38" s="50"/>
      <c r="Q38" s="49"/>
      <c r="R38" s="51"/>
      <c r="S38" s="52"/>
      <c r="T38" s="50"/>
      <c r="U38" s="49"/>
      <c r="V38" s="51"/>
      <c r="W38" s="50"/>
      <c r="X38" s="49"/>
      <c r="Y38" s="51"/>
      <c r="Z38" s="50"/>
      <c r="AA38" s="49"/>
      <c r="AB38" s="51"/>
      <c r="AC38" s="53"/>
      <c r="AD38" s="50"/>
      <c r="AE38" s="50"/>
      <c r="AF38" s="49"/>
      <c r="AG38" s="51"/>
      <c r="AH38" s="50"/>
      <c r="AI38" s="49"/>
      <c r="AJ38" s="51"/>
      <c r="AK38" s="50"/>
      <c r="AL38" s="49"/>
      <c r="AM38" s="51"/>
      <c r="AN38" s="52"/>
      <c r="AO38" s="54"/>
      <c r="AP38" s="55"/>
      <c r="AQ38" s="55"/>
      <c r="AR38" s="56"/>
      <c r="AS38" s="56"/>
      <c r="AT38" s="57"/>
    </row>
    <row r="39" spans="1:46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9"/>
      <c r="L39" s="56"/>
      <c r="M39" s="46"/>
      <c r="N39" s="49"/>
      <c r="O39" s="56"/>
      <c r="P39" s="46"/>
      <c r="Q39" s="49"/>
      <c r="R39" s="56"/>
      <c r="S39" s="56"/>
      <c r="T39" s="46"/>
      <c r="U39" s="46"/>
      <c r="V39" s="56"/>
      <c r="W39" s="46"/>
      <c r="X39" s="46"/>
      <c r="Y39" s="56"/>
      <c r="Z39" s="46"/>
      <c r="AA39" s="46"/>
      <c r="AB39" s="56"/>
      <c r="AC39" s="56"/>
      <c r="AD39" s="46"/>
      <c r="AE39" s="46"/>
      <c r="AF39" s="46"/>
      <c r="AG39" s="56"/>
      <c r="AH39" s="46"/>
      <c r="AI39" s="46"/>
      <c r="AJ39" s="56"/>
      <c r="AK39" s="46"/>
      <c r="AL39" s="46"/>
      <c r="AM39" s="56"/>
      <c r="AN39" s="56"/>
      <c r="AO39" s="56"/>
      <c r="AP39" s="56"/>
      <c r="AQ39" s="56"/>
      <c r="AR39" s="56"/>
      <c r="AS39" s="56"/>
      <c r="AT39" s="57"/>
    </row>
    <row r="40" spans="1:46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9"/>
      <c r="L40" s="56"/>
      <c r="M40" s="46"/>
      <c r="N40" s="49"/>
      <c r="O40" s="56"/>
      <c r="P40" s="46"/>
      <c r="Q40" s="49"/>
      <c r="R40" s="56"/>
      <c r="S40" s="56"/>
      <c r="T40" s="46"/>
      <c r="U40" s="46"/>
      <c r="V40" s="56"/>
      <c r="W40" s="46"/>
      <c r="X40" s="46"/>
      <c r="Y40" s="56"/>
      <c r="Z40" s="46"/>
      <c r="AA40" s="46"/>
      <c r="AB40" s="56"/>
      <c r="AC40" s="56"/>
      <c r="AD40" s="46"/>
      <c r="AE40" s="46"/>
      <c r="AF40" s="46"/>
      <c r="AG40" s="56"/>
      <c r="AH40" s="46"/>
      <c r="AI40" s="46"/>
      <c r="AJ40" s="56"/>
      <c r="AK40" s="46"/>
      <c r="AL40" s="46"/>
      <c r="AM40" s="56"/>
      <c r="AN40" s="56"/>
      <c r="AO40" s="56"/>
      <c r="AP40" s="56"/>
      <c r="AQ40" s="56"/>
      <c r="AR40" s="56"/>
      <c r="AS40" s="56"/>
      <c r="AT40" s="57"/>
    </row>
    <row r="41" spans="1:46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9"/>
      <c r="L41" s="56"/>
      <c r="M41" s="46"/>
      <c r="N41" s="49"/>
      <c r="O41" s="56"/>
      <c r="P41" s="46"/>
      <c r="Q41" s="49"/>
      <c r="R41" s="56"/>
      <c r="S41" s="56"/>
      <c r="T41" s="46"/>
      <c r="U41" s="46"/>
      <c r="V41" s="56"/>
      <c r="W41" s="46"/>
      <c r="X41" s="46"/>
      <c r="Y41" s="56"/>
      <c r="Z41" s="46"/>
      <c r="AA41" s="46"/>
      <c r="AB41" s="56"/>
      <c r="AC41" s="56"/>
      <c r="AD41" s="46"/>
      <c r="AE41" s="46"/>
      <c r="AF41" s="46"/>
      <c r="AG41" s="56"/>
      <c r="AH41" s="46"/>
      <c r="AI41" s="46"/>
      <c r="AJ41" s="56"/>
      <c r="AK41" s="46"/>
      <c r="AL41" s="46"/>
      <c r="AM41" s="56"/>
      <c r="AN41" s="56"/>
      <c r="AO41" s="56"/>
      <c r="AP41" s="56"/>
      <c r="AQ41" s="56"/>
      <c r="AR41" s="56"/>
      <c r="AS41" s="56"/>
      <c r="AT41" s="57"/>
    </row>
    <row r="42" spans="1:46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9"/>
      <c r="L42" s="56"/>
      <c r="M42" s="46"/>
      <c r="N42" s="49"/>
      <c r="O42" s="56"/>
      <c r="P42" s="46"/>
      <c r="Q42" s="49"/>
      <c r="R42" s="56"/>
      <c r="S42" s="56"/>
      <c r="T42" s="46"/>
      <c r="U42" s="46"/>
      <c r="V42" s="56"/>
      <c r="W42" s="46"/>
      <c r="X42" s="46"/>
      <c r="Y42" s="56"/>
      <c r="Z42" s="46"/>
      <c r="AA42" s="46"/>
      <c r="AB42" s="56"/>
      <c r="AC42" s="56"/>
      <c r="AD42" s="46"/>
      <c r="AE42" s="46"/>
      <c r="AF42" s="46"/>
      <c r="AG42" s="56"/>
      <c r="AH42" s="46"/>
      <c r="AI42" s="46"/>
      <c r="AJ42" s="56"/>
      <c r="AK42" s="46"/>
      <c r="AL42" s="46"/>
      <c r="AM42" s="56"/>
      <c r="AN42" s="56"/>
      <c r="AO42" s="56"/>
      <c r="AP42" s="56"/>
      <c r="AQ42" s="56"/>
      <c r="AR42" s="56"/>
      <c r="AS42" s="56"/>
      <c r="AT42" s="57"/>
    </row>
    <row r="43" spans="1:46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9"/>
      <c r="L43" s="56"/>
      <c r="M43" s="46"/>
      <c r="N43" s="49"/>
      <c r="O43" s="56"/>
      <c r="P43" s="46"/>
      <c r="Q43" s="49"/>
      <c r="R43" s="56"/>
      <c r="S43" s="56"/>
      <c r="T43" s="46"/>
      <c r="U43" s="46"/>
      <c r="V43" s="56"/>
      <c r="W43" s="46"/>
      <c r="X43" s="46"/>
      <c r="Y43" s="56"/>
      <c r="Z43" s="46"/>
      <c r="AA43" s="46"/>
      <c r="AB43" s="56"/>
      <c r="AC43" s="56"/>
      <c r="AD43" s="46"/>
      <c r="AE43" s="46"/>
      <c r="AF43" s="46"/>
      <c r="AG43" s="56"/>
      <c r="AH43" s="46"/>
      <c r="AI43" s="46"/>
      <c r="AJ43" s="56"/>
      <c r="AK43" s="46"/>
      <c r="AL43" s="46"/>
      <c r="AM43" s="56"/>
      <c r="AN43" s="56"/>
      <c r="AO43" s="56"/>
      <c r="AP43" s="56"/>
      <c r="AQ43" s="56"/>
      <c r="AR43" s="56"/>
      <c r="AS43" s="56"/>
      <c r="AT43" s="57"/>
    </row>
    <row r="44" spans="1:46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9"/>
      <c r="L44" s="56"/>
      <c r="M44" s="46"/>
      <c r="N44" s="49"/>
      <c r="O44" s="56"/>
      <c r="P44" s="46"/>
      <c r="Q44" s="49"/>
      <c r="R44" s="56"/>
      <c r="S44" s="56"/>
      <c r="T44" s="46"/>
      <c r="U44" s="46"/>
      <c r="V44" s="56"/>
      <c r="W44" s="46"/>
      <c r="X44" s="46"/>
      <c r="Y44" s="56"/>
      <c r="Z44" s="46"/>
      <c r="AA44" s="46"/>
      <c r="AB44" s="56"/>
      <c r="AC44" s="56"/>
      <c r="AD44" s="46"/>
      <c r="AE44" s="46"/>
      <c r="AF44" s="46"/>
      <c r="AG44" s="56"/>
      <c r="AH44" s="46"/>
      <c r="AI44" s="46"/>
      <c r="AJ44" s="56"/>
      <c r="AK44" s="46"/>
      <c r="AL44" s="46"/>
      <c r="AM44" s="56"/>
      <c r="AN44" s="56"/>
      <c r="AO44" s="56"/>
      <c r="AP44" s="56"/>
      <c r="AQ44" s="56"/>
      <c r="AR44" s="56"/>
      <c r="AS44" s="56"/>
      <c r="AT44" s="57"/>
    </row>
    <row r="45" spans="1:46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9"/>
      <c r="L45" s="56"/>
      <c r="M45" s="46"/>
      <c r="N45" s="49"/>
      <c r="O45" s="56"/>
      <c r="P45" s="46"/>
      <c r="Q45" s="49"/>
      <c r="R45" s="56"/>
      <c r="S45" s="56"/>
      <c r="T45" s="46"/>
      <c r="U45" s="46"/>
      <c r="V45" s="56"/>
      <c r="W45" s="46"/>
      <c r="X45" s="46"/>
      <c r="Y45" s="56"/>
      <c r="Z45" s="46"/>
      <c r="AA45" s="46"/>
      <c r="AB45" s="56"/>
      <c r="AC45" s="56"/>
      <c r="AD45" s="46"/>
      <c r="AE45" s="46"/>
      <c r="AF45" s="46"/>
      <c r="AG45" s="56"/>
      <c r="AH45" s="46"/>
      <c r="AI45" s="46"/>
      <c r="AJ45" s="56"/>
      <c r="AK45" s="46"/>
      <c r="AL45" s="46"/>
      <c r="AM45" s="56"/>
      <c r="AN45" s="56"/>
      <c r="AO45" s="56"/>
      <c r="AP45" s="56"/>
      <c r="AQ45" s="56"/>
      <c r="AR45" s="56"/>
      <c r="AS45" s="56"/>
      <c r="AT45" s="57"/>
    </row>
    <row r="46" spans="1:46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9"/>
      <c r="L46" s="56"/>
      <c r="M46" s="46"/>
      <c r="N46" s="49"/>
      <c r="O46" s="56"/>
      <c r="P46" s="46"/>
      <c r="Q46" s="49"/>
      <c r="R46" s="56"/>
      <c r="S46" s="56"/>
      <c r="T46" s="46"/>
      <c r="U46" s="46"/>
      <c r="V46" s="56"/>
      <c r="W46" s="46"/>
      <c r="X46" s="46"/>
      <c r="Y46" s="56"/>
      <c r="Z46" s="46"/>
      <c r="AA46" s="46"/>
      <c r="AB46" s="56"/>
      <c r="AC46" s="56"/>
      <c r="AD46" s="46"/>
      <c r="AE46" s="46"/>
      <c r="AF46" s="46"/>
      <c r="AG46" s="56"/>
      <c r="AH46" s="46"/>
      <c r="AI46" s="46"/>
      <c r="AJ46" s="56"/>
      <c r="AK46" s="46"/>
      <c r="AL46" s="46"/>
      <c r="AM46" s="56"/>
      <c r="AN46" s="56"/>
      <c r="AO46" s="56"/>
      <c r="AP46" s="56"/>
      <c r="AQ46" s="56"/>
      <c r="AR46" s="56"/>
      <c r="AS46" s="56"/>
      <c r="AT46" s="57"/>
    </row>
    <row r="47" spans="1:46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9"/>
      <c r="L47" s="56"/>
      <c r="M47" s="46"/>
      <c r="N47" s="49"/>
      <c r="O47" s="56"/>
      <c r="P47" s="46"/>
      <c r="Q47" s="49"/>
      <c r="R47" s="56"/>
      <c r="S47" s="56"/>
      <c r="T47" s="46"/>
      <c r="U47" s="46"/>
      <c r="V47" s="56"/>
      <c r="W47" s="46"/>
      <c r="X47" s="46"/>
      <c r="Y47" s="56"/>
      <c r="Z47" s="46"/>
      <c r="AA47" s="46"/>
      <c r="AB47" s="56"/>
      <c r="AC47" s="56"/>
      <c r="AD47" s="46"/>
      <c r="AE47" s="46"/>
      <c r="AF47" s="46"/>
      <c r="AG47" s="56"/>
      <c r="AH47" s="46"/>
      <c r="AI47" s="46"/>
      <c r="AJ47" s="56"/>
      <c r="AK47" s="46"/>
      <c r="AL47" s="46"/>
      <c r="AM47" s="56"/>
      <c r="AN47" s="56"/>
      <c r="AO47" s="56"/>
      <c r="AP47" s="56"/>
      <c r="AQ47" s="56"/>
      <c r="AR47" s="56"/>
      <c r="AS47" s="56"/>
      <c r="AT47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:IV16384"/>
    </sheetView>
  </sheetViews>
  <sheetFormatPr defaultColWidth="9.140625" defaultRowHeight="12.75"/>
  <cols>
    <col min="1" max="1" width="18.28125" style="0" customWidth="1"/>
    <col min="3" max="4" width="0" style="0" hidden="1" customWidth="1"/>
    <col min="6" max="6" width="9.57421875" style="0" hidden="1" customWidth="1"/>
    <col min="7" max="7" width="0" style="0" hidden="1" customWidth="1"/>
    <col min="11" max="12" width="0" style="0" hidden="1" customWidth="1"/>
    <col min="14" max="15" width="0" style="0" hidden="1" customWidth="1"/>
    <col min="17" max="18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2.421875" style="0" customWidth="1"/>
    <col min="44" max="44" width="3.57421875" style="0" customWidth="1"/>
  </cols>
  <sheetData>
    <row r="1" spans="1:45" s="15" customFormat="1" ht="11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55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10</v>
      </c>
      <c r="O1" s="6" t="s">
        <v>11</v>
      </c>
      <c r="P1" s="1" t="s">
        <v>13</v>
      </c>
      <c r="Q1" s="5" t="s">
        <v>10</v>
      </c>
      <c r="R1" s="6" t="s">
        <v>11</v>
      </c>
      <c r="S1" s="8" t="s">
        <v>14</v>
      </c>
      <c r="T1" s="9" t="s">
        <v>15</v>
      </c>
      <c r="U1" s="5" t="s">
        <v>10</v>
      </c>
      <c r="V1" s="6" t="s">
        <v>11</v>
      </c>
      <c r="W1" s="1" t="s">
        <v>16</v>
      </c>
      <c r="X1" s="5" t="s">
        <v>10</v>
      </c>
      <c r="Y1" s="6" t="s">
        <v>11</v>
      </c>
      <c r="Z1" s="1" t="s">
        <v>17</v>
      </c>
      <c r="AA1" s="5" t="s">
        <v>10</v>
      </c>
      <c r="AB1" s="6" t="s">
        <v>11</v>
      </c>
      <c r="AC1" s="8" t="s">
        <v>18</v>
      </c>
      <c r="AD1" s="10" t="s">
        <v>19</v>
      </c>
      <c r="AE1" s="1" t="s">
        <v>20</v>
      </c>
      <c r="AF1" s="5" t="s">
        <v>10</v>
      </c>
      <c r="AG1" s="6" t="s">
        <v>11</v>
      </c>
      <c r="AH1" s="1" t="s">
        <v>21</v>
      </c>
      <c r="AI1" s="5" t="s">
        <v>10</v>
      </c>
      <c r="AJ1" s="6" t="s">
        <v>11</v>
      </c>
      <c r="AK1" s="1" t="s">
        <v>22</v>
      </c>
      <c r="AL1" s="5" t="s">
        <v>10</v>
      </c>
      <c r="AM1" s="6" t="s">
        <v>11</v>
      </c>
      <c r="AN1" s="8" t="s">
        <v>23</v>
      </c>
      <c r="AO1" s="11" t="s">
        <v>24</v>
      </c>
      <c r="AP1" s="12" t="s">
        <v>25</v>
      </c>
      <c r="AQ1" s="13" t="s">
        <v>26</v>
      </c>
      <c r="AR1" s="14" t="s">
        <v>27</v>
      </c>
      <c r="AS1" s="14" t="s">
        <v>28</v>
      </c>
    </row>
    <row r="2" spans="1:45" s="15" customFormat="1" ht="13.5" customHeight="1">
      <c r="A2" s="16" t="s">
        <v>56</v>
      </c>
      <c r="B2" s="16">
        <v>46</v>
      </c>
      <c r="C2" s="17">
        <v>0.87427</v>
      </c>
      <c r="D2" s="18">
        <v>1</v>
      </c>
      <c r="E2" s="19" t="s">
        <v>46</v>
      </c>
      <c r="F2" s="20"/>
      <c r="G2" s="20"/>
      <c r="H2" s="17">
        <v>70</v>
      </c>
      <c r="I2" s="16">
        <v>75</v>
      </c>
      <c r="J2" s="16">
        <v>147.5</v>
      </c>
      <c r="K2" s="19"/>
      <c r="L2" s="22">
        <f>IF(K2&gt;0,0,J2)</f>
        <v>147.5</v>
      </c>
      <c r="M2" s="17">
        <v>165</v>
      </c>
      <c r="N2" s="19"/>
      <c r="O2" s="22">
        <f aca="true" t="shared" si="0" ref="O2:O21">IF(N2&gt;0,0,M2)</f>
        <v>165</v>
      </c>
      <c r="P2" s="25">
        <v>182.5</v>
      </c>
      <c r="Q2" s="19"/>
      <c r="R2" s="22">
        <f aca="true" t="shared" si="1" ref="R2:R21">IF(Q2&gt;0,0,P2)</f>
        <v>182.5</v>
      </c>
      <c r="S2" s="24">
        <f aca="true" t="shared" si="2" ref="S2:S21">IF(COUNT(K2,N2)&gt;2,"out",MAX(L2,O2,R2))</f>
        <v>182.5</v>
      </c>
      <c r="T2" s="17">
        <v>82.5</v>
      </c>
      <c r="U2" s="19"/>
      <c r="V2" s="22">
        <f aca="true" t="shared" si="3" ref="V2:V21">IF(U2&gt;0,0,T2)</f>
        <v>82.5</v>
      </c>
      <c r="W2" s="25">
        <v>90</v>
      </c>
      <c r="X2" s="19"/>
      <c r="Y2" s="22">
        <f aca="true" t="shared" si="4" ref="Y2:Y21">IF(X2&gt;0,0,W2)</f>
        <v>90</v>
      </c>
      <c r="Z2" s="17">
        <v>0</v>
      </c>
      <c r="AA2" s="19"/>
      <c r="AB2" s="22">
        <f aca="true" t="shared" si="5" ref="AB2:AB21">IF(AA2&gt;0,0,Z2)</f>
        <v>0</v>
      </c>
      <c r="AC2" s="24">
        <f aca="true" t="shared" si="6" ref="AC2:AC21">MAX(V2,Y2,AB2)</f>
        <v>90</v>
      </c>
      <c r="AD2" s="21">
        <f aca="true" t="shared" si="7" ref="AD2:AD21">S2+AC2</f>
        <v>272.5</v>
      </c>
      <c r="AE2" s="17">
        <v>142.5</v>
      </c>
      <c r="AF2" s="19"/>
      <c r="AG2" s="22">
        <f aca="true" t="shared" si="8" ref="AG2:AG21">IF(AF2&gt;0,0,AE2)</f>
        <v>142.5</v>
      </c>
      <c r="AH2" s="17">
        <v>160</v>
      </c>
      <c r="AI2" s="19"/>
      <c r="AJ2" s="22">
        <f aca="true" t="shared" si="9" ref="AJ2:AJ21">IF(AI2&gt;0,0,AH2)</f>
        <v>160</v>
      </c>
      <c r="AK2" s="67">
        <v>167.5</v>
      </c>
      <c r="AL2" s="19"/>
      <c r="AM2" s="22">
        <f aca="true" t="shared" si="10" ref="AM2:AM21">IF(AL2&gt;0,0,AK2)</f>
        <v>167.5</v>
      </c>
      <c r="AN2" s="24">
        <f aca="true" t="shared" si="11" ref="AN2:AN21">MAX(AG2,AJ2,AM2)</f>
        <v>167.5</v>
      </c>
      <c r="AO2" s="26">
        <f aca="true" t="shared" si="12" ref="AO2:AO21">(AN2+AC2+S2)</f>
        <v>440</v>
      </c>
      <c r="AP2" s="27">
        <f aca="true" t="shared" si="13" ref="AP2:AP21">(AO2*C2*D2)</f>
        <v>384.6788</v>
      </c>
      <c r="AQ2" s="28">
        <f aca="true" t="shared" si="14" ref="AQ2:AQ21">(AO2*2.2046)</f>
        <v>970.024</v>
      </c>
      <c r="AR2" s="29">
        <v>1</v>
      </c>
      <c r="AS2" s="29"/>
    </row>
    <row r="3" spans="1:45" s="15" customFormat="1" ht="13.5" customHeight="1">
      <c r="A3" s="16" t="s">
        <v>57</v>
      </c>
      <c r="B3" s="16">
        <v>19</v>
      </c>
      <c r="C3" s="17">
        <v>0.7712</v>
      </c>
      <c r="D3" s="30">
        <v>1</v>
      </c>
      <c r="E3" s="19">
        <v>19</v>
      </c>
      <c r="F3" s="20"/>
      <c r="G3" s="20"/>
      <c r="H3" s="17">
        <v>65.2</v>
      </c>
      <c r="I3" s="16">
        <v>67.5</v>
      </c>
      <c r="J3" s="16">
        <v>165</v>
      </c>
      <c r="K3" s="19"/>
      <c r="L3" s="22">
        <f>IF(K3&gt;0,0,J3)</f>
        <v>165</v>
      </c>
      <c r="M3" s="17">
        <v>185</v>
      </c>
      <c r="N3" s="19"/>
      <c r="O3" s="22">
        <f t="shared" si="0"/>
        <v>185</v>
      </c>
      <c r="P3" s="17">
        <v>195</v>
      </c>
      <c r="Q3" s="19"/>
      <c r="R3" s="22">
        <f t="shared" si="1"/>
        <v>195</v>
      </c>
      <c r="S3" s="24">
        <f t="shared" si="2"/>
        <v>195</v>
      </c>
      <c r="T3" s="17">
        <v>97.5</v>
      </c>
      <c r="U3" s="19"/>
      <c r="V3" s="22">
        <f t="shared" si="3"/>
        <v>97.5</v>
      </c>
      <c r="W3" s="17">
        <v>105</v>
      </c>
      <c r="X3" s="19"/>
      <c r="Y3" s="22">
        <f t="shared" si="4"/>
        <v>105</v>
      </c>
      <c r="Z3" s="17">
        <v>110</v>
      </c>
      <c r="AA3" s="19"/>
      <c r="AB3" s="22">
        <f t="shared" si="5"/>
        <v>110</v>
      </c>
      <c r="AC3" s="24">
        <f t="shared" si="6"/>
        <v>110</v>
      </c>
      <c r="AD3" s="21">
        <f t="shared" si="7"/>
        <v>305</v>
      </c>
      <c r="AE3" s="17">
        <v>175</v>
      </c>
      <c r="AF3" s="19"/>
      <c r="AG3" s="22">
        <f t="shared" si="8"/>
        <v>175</v>
      </c>
      <c r="AH3" s="17">
        <v>200</v>
      </c>
      <c r="AI3" s="19"/>
      <c r="AJ3" s="22">
        <f t="shared" si="9"/>
        <v>200</v>
      </c>
      <c r="AK3" s="17">
        <v>0</v>
      </c>
      <c r="AL3" s="19"/>
      <c r="AM3" s="22">
        <f t="shared" si="10"/>
        <v>0</v>
      </c>
      <c r="AN3" s="24">
        <f t="shared" si="11"/>
        <v>200</v>
      </c>
      <c r="AO3" s="26">
        <f t="shared" si="12"/>
        <v>505</v>
      </c>
      <c r="AP3" s="27">
        <f t="shared" si="13"/>
        <v>389.456</v>
      </c>
      <c r="AQ3" s="28">
        <f t="shared" si="14"/>
        <v>1113.323</v>
      </c>
      <c r="AR3" s="29">
        <v>1</v>
      </c>
      <c r="AS3" s="29"/>
    </row>
    <row r="4" spans="1:45" s="15" customFormat="1" ht="13.5" customHeight="1">
      <c r="A4" s="16" t="s">
        <v>58</v>
      </c>
      <c r="B4" s="16">
        <v>18</v>
      </c>
      <c r="C4" s="17">
        <v>0.61375</v>
      </c>
      <c r="D4" s="30">
        <v>1</v>
      </c>
      <c r="E4" s="19">
        <v>19</v>
      </c>
      <c r="F4" s="20"/>
      <c r="G4" s="20"/>
      <c r="H4" s="17">
        <v>87.4</v>
      </c>
      <c r="I4" s="16">
        <v>90</v>
      </c>
      <c r="J4" s="16">
        <v>185</v>
      </c>
      <c r="K4" s="19"/>
      <c r="L4" s="22">
        <f aca="true" t="shared" si="15" ref="L4:L21">IF(K4&gt;0,0,J4)</f>
        <v>185</v>
      </c>
      <c r="M4" s="17">
        <v>205</v>
      </c>
      <c r="N4" s="19"/>
      <c r="O4" s="22">
        <f t="shared" si="0"/>
        <v>205</v>
      </c>
      <c r="P4" s="17">
        <v>215</v>
      </c>
      <c r="Q4" s="19"/>
      <c r="R4" s="22">
        <f t="shared" si="1"/>
        <v>215</v>
      </c>
      <c r="S4" s="24">
        <f t="shared" si="2"/>
        <v>215</v>
      </c>
      <c r="T4" s="17">
        <v>125</v>
      </c>
      <c r="U4" s="19"/>
      <c r="V4" s="22">
        <f t="shared" si="3"/>
        <v>125</v>
      </c>
      <c r="W4" s="17">
        <v>0</v>
      </c>
      <c r="X4" s="19"/>
      <c r="Y4" s="22">
        <f t="shared" si="4"/>
        <v>0</v>
      </c>
      <c r="Z4" s="17">
        <v>0</v>
      </c>
      <c r="AA4" s="19"/>
      <c r="AB4" s="22">
        <f t="shared" si="5"/>
        <v>0</v>
      </c>
      <c r="AC4" s="24">
        <f t="shared" si="6"/>
        <v>125</v>
      </c>
      <c r="AD4" s="21">
        <f t="shared" si="7"/>
        <v>340</v>
      </c>
      <c r="AE4" s="17">
        <v>185</v>
      </c>
      <c r="AF4" s="19"/>
      <c r="AG4" s="22">
        <f t="shared" si="8"/>
        <v>185</v>
      </c>
      <c r="AH4" s="17">
        <v>210</v>
      </c>
      <c r="AI4" s="19"/>
      <c r="AJ4" s="22">
        <f t="shared" si="9"/>
        <v>210</v>
      </c>
      <c r="AK4" s="17">
        <v>230</v>
      </c>
      <c r="AL4" s="19"/>
      <c r="AM4" s="22">
        <f t="shared" si="10"/>
        <v>230</v>
      </c>
      <c r="AN4" s="24">
        <f t="shared" si="11"/>
        <v>230</v>
      </c>
      <c r="AO4" s="26">
        <f t="shared" si="12"/>
        <v>570</v>
      </c>
      <c r="AP4" s="27">
        <f t="shared" si="13"/>
        <v>349.83750000000003</v>
      </c>
      <c r="AQ4" s="28">
        <f t="shared" si="14"/>
        <v>1256.622</v>
      </c>
      <c r="AR4" s="29">
        <v>1</v>
      </c>
      <c r="AS4" s="29"/>
    </row>
    <row r="5" spans="1:45" s="15" customFormat="1" ht="13.5" customHeight="1">
      <c r="A5" s="16" t="s">
        <v>59</v>
      </c>
      <c r="B5" s="16">
        <v>18</v>
      </c>
      <c r="C5" s="17">
        <v>0.61375</v>
      </c>
      <c r="D5" s="18">
        <v>1</v>
      </c>
      <c r="E5" s="19">
        <v>19</v>
      </c>
      <c r="F5" s="20"/>
      <c r="G5" s="20"/>
      <c r="H5" s="17">
        <v>87</v>
      </c>
      <c r="I5" s="16">
        <v>90</v>
      </c>
      <c r="J5" s="16">
        <v>112.5</v>
      </c>
      <c r="K5" s="19"/>
      <c r="L5" s="22">
        <f t="shared" si="15"/>
        <v>112.5</v>
      </c>
      <c r="M5" s="17">
        <v>120</v>
      </c>
      <c r="N5" s="19"/>
      <c r="O5" s="22">
        <f t="shared" si="0"/>
        <v>120</v>
      </c>
      <c r="P5" s="17">
        <v>0</v>
      </c>
      <c r="Q5" s="19"/>
      <c r="R5" s="22">
        <f t="shared" si="1"/>
        <v>0</v>
      </c>
      <c r="S5" s="24">
        <f t="shared" si="2"/>
        <v>120</v>
      </c>
      <c r="T5" s="17">
        <v>0</v>
      </c>
      <c r="U5" s="19"/>
      <c r="V5" s="22">
        <f t="shared" si="3"/>
        <v>0</v>
      </c>
      <c r="W5" s="17">
        <v>102.5</v>
      </c>
      <c r="X5" s="19"/>
      <c r="Y5" s="22">
        <f t="shared" si="4"/>
        <v>102.5</v>
      </c>
      <c r="Z5" s="17">
        <v>105</v>
      </c>
      <c r="AA5" s="19"/>
      <c r="AB5" s="22">
        <f t="shared" si="5"/>
        <v>105</v>
      </c>
      <c r="AC5" s="24">
        <f t="shared" si="6"/>
        <v>105</v>
      </c>
      <c r="AD5" s="21">
        <f t="shared" si="7"/>
        <v>225</v>
      </c>
      <c r="AE5" s="17">
        <v>112.5</v>
      </c>
      <c r="AF5" s="19"/>
      <c r="AG5" s="22">
        <f t="shared" si="8"/>
        <v>112.5</v>
      </c>
      <c r="AH5" s="17">
        <v>142.5</v>
      </c>
      <c r="AI5" s="19"/>
      <c r="AJ5" s="22">
        <f t="shared" si="9"/>
        <v>142.5</v>
      </c>
      <c r="AK5" s="17">
        <v>145</v>
      </c>
      <c r="AL5" s="19"/>
      <c r="AM5" s="22">
        <f t="shared" si="10"/>
        <v>145</v>
      </c>
      <c r="AN5" s="24">
        <f t="shared" si="11"/>
        <v>145</v>
      </c>
      <c r="AO5" s="26">
        <f t="shared" si="12"/>
        <v>370</v>
      </c>
      <c r="AP5" s="27">
        <f t="shared" si="13"/>
        <v>227.0875</v>
      </c>
      <c r="AQ5" s="28">
        <f t="shared" si="14"/>
        <v>815.702</v>
      </c>
      <c r="AR5" s="29">
        <v>2</v>
      </c>
      <c r="AS5" s="29"/>
    </row>
    <row r="6" spans="1:45" s="15" customFormat="1" ht="13.5" customHeight="1">
      <c r="A6" s="16" t="s">
        <v>60</v>
      </c>
      <c r="B6" s="16">
        <v>20</v>
      </c>
      <c r="C6" s="17">
        <v>0.61375</v>
      </c>
      <c r="D6" s="18">
        <v>1</v>
      </c>
      <c r="E6" s="19" t="s">
        <v>33</v>
      </c>
      <c r="F6" s="20"/>
      <c r="G6" s="20"/>
      <c r="H6" s="17">
        <v>87.8</v>
      </c>
      <c r="I6" s="16">
        <v>90</v>
      </c>
      <c r="J6" s="16">
        <v>100</v>
      </c>
      <c r="K6" s="19"/>
      <c r="L6" s="22">
        <f t="shared" si="15"/>
        <v>100</v>
      </c>
      <c r="M6" s="17">
        <v>0</v>
      </c>
      <c r="N6" s="19"/>
      <c r="O6" s="22">
        <f t="shared" si="0"/>
        <v>0</v>
      </c>
      <c r="P6" s="17">
        <v>0</v>
      </c>
      <c r="Q6" s="19"/>
      <c r="R6" s="22">
        <f t="shared" si="1"/>
        <v>0</v>
      </c>
      <c r="S6" s="24">
        <f t="shared" si="2"/>
        <v>100</v>
      </c>
      <c r="T6" s="17">
        <v>90</v>
      </c>
      <c r="U6" s="19"/>
      <c r="V6" s="22">
        <f t="shared" si="3"/>
        <v>90</v>
      </c>
      <c r="W6" s="17">
        <v>0</v>
      </c>
      <c r="X6" s="19"/>
      <c r="Y6" s="22">
        <f t="shared" si="4"/>
        <v>0</v>
      </c>
      <c r="Z6" s="17">
        <v>0</v>
      </c>
      <c r="AA6" s="19"/>
      <c r="AB6" s="22">
        <f t="shared" si="5"/>
        <v>0</v>
      </c>
      <c r="AC6" s="24">
        <f t="shared" si="6"/>
        <v>90</v>
      </c>
      <c r="AD6" s="21">
        <f t="shared" si="7"/>
        <v>190</v>
      </c>
      <c r="AE6" s="67">
        <v>145</v>
      </c>
      <c r="AF6" s="19"/>
      <c r="AG6" s="22">
        <f t="shared" si="8"/>
        <v>145</v>
      </c>
      <c r="AH6" s="67">
        <v>185</v>
      </c>
      <c r="AI6" s="19"/>
      <c r="AJ6" s="22">
        <f t="shared" si="9"/>
        <v>185</v>
      </c>
      <c r="AK6" s="67">
        <v>205</v>
      </c>
      <c r="AL6" s="19"/>
      <c r="AM6" s="22">
        <f t="shared" si="10"/>
        <v>205</v>
      </c>
      <c r="AN6" s="24">
        <f t="shared" si="11"/>
        <v>205</v>
      </c>
      <c r="AO6" s="26">
        <f t="shared" si="12"/>
        <v>395</v>
      </c>
      <c r="AP6" s="27">
        <f t="shared" si="13"/>
        <v>242.43125</v>
      </c>
      <c r="AQ6" s="28">
        <f t="shared" si="14"/>
        <v>870.817</v>
      </c>
      <c r="AR6" s="29">
        <v>1</v>
      </c>
      <c r="AS6" s="29"/>
    </row>
    <row r="7" spans="1:45" s="15" customFormat="1" ht="13.5" customHeight="1">
      <c r="A7" s="16" t="s">
        <v>34</v>
      </c>
      <c r="B7" s="16">
        <v>22</v>
      </c>
      <c r="C7" s="17">
        <v>0.531595</v>
      </c>
      <c r="D7" s="18">
        <v>1</v>
      </c>
      <c r="E7" s="19" t="s">
        <v>33</v>
      </c>
      <c r="F7" s="20"/>
      <c r="G7" s="20"/>
      <c r="H7" s="17">
        <v>139</v>
      </c>
      <c r="I7" s="16">
        <v>140</v>
      </c>
      <c r="J7" s="68">
        <v>295</v>
      </c>
      <c r="K7" s="19"/>
      <c r="L7" s="22">
        <f t="shared" si="15"/>
        <v>295</v>
      </c>
      <c r="M7" s="25">
        <v>320</v>
      </c>
      <c r="N7" s="19"/>
      <c r="O7" s="22">
        <f t="shared" si="0"/>
        <v>320</v>
      </c>
      <c r="P7" s="31">
        <v>345</v>
      </c>
      <c r="Q7" s="19"/>
      <c r="R7" s="22">
        <f t="shared" si="1"/>
        <v>345</v>
      </c>
      <c r="S7" s="24">
        <f t="shared" si="2"/>
        <v>345</v>
      </c>
      <c r="T7" s="69">
        <v>227.5</v>
      </c>
      <c r="U7" s="70"/>
      <c r="V7" s="71">
        <f t="shared" si="3"/>
        <v>227.5</v>
      </c>
      <c r="W7" s="69">
        <v>240</v>
      </c>
      <c r="X7" s="70"/>
      <c r="Y7" s="71">
        <f t="shared" si="4"/>
        <v>240</v>
      </c>
      <c r="Z7" s="69">
        <v>250</v>
      </c>
      <c r="AA7" s="19"/>
      <c r="AB7" s="22">
        <f t="shared" si="5"/>
        <v>250</v>
      </c>
      <c r="AC7" s="24">
        <f t="shared" si="6"/>
        <v>250</v>
      </c>
      <c r="AD7" s="21">
        <f t="shared" si="7"/>
        <v>595</v>
      </c>
      <c r="AE7" s="17">
        <v>250</v>
      </c>
      <c r="AF7" s="19"/>
      <c r="AG7" s="22">
        <f t="shared" si="8"/>
        <v>250</v>
      </c>
      <c r="AH7" s="69">
        <v>273</v>
      </c>
      <c r="AI7" s="70"/>
      <c r="AJ7" s="71">
        <f t="shared" si="9"/>
        <v>273</v>
      </c>
      <c r="AK7" s="69">
        <v>285</v>
      </c>
      <c r="AL7" s="19"/>
      <c r="AM7" s="22">
        <f t="shared" si="10"/>
        <v>285</v>
      </c>
      <c r="AN7" s="24">
        <f t="shared" si="11"/>
        <v>285</v>
      </c>
      <c r="AO7" s="26">
        <f t="shared" si="12"/>
        <v>880</v>
      </c>
      <c r="AP7" s="27">
        <f t="shared" si="13"/>
        <v>467.8036</v>
      </c>
      <c r="AQ7" s="28">
        <f t="shared" si="14"/>
        <v>1940.048</v>
      </c>
      <c r="AR7" s="29">
        <v>1</v>
      </c>
      <c r="AS7" s="29" t="s">
        <v>61</v>
      </c>
    </row>
    <row r="8" spans="1:45" s="15" customFormat="1" ht="13.5" customHeight="1">
      <c r="A8" s="16" t="s">
        <v>62</v>
      </c>
      <c r="B8" s="16">
        <v>29</v>
      </c>
      <c r="C8" s="17">
        <v>0.75125</v>
      </c>
      <c r="D8" s="18">
        <v>1</v>
      </c>
      <c r="E8" s="19" t="s">
        <v>36</v>
      </c>
      <c r="F8" s="20"/>
      <c r="G8" s="20"/>
      <c r="H8" s="17">
        <v>67.2</v>
      </c>
      <c r="I8" s="16">
        <v>67.5</v>
      </c>
      <c r="J8" s="16">
        <v>190</v>
      </c>
      <c r="K8" s="19"/>
      <c r="L8" s="22">
        <f t="shared" si="15"/>
        <v>190</v>
      </c>
      <c r="M8" s="17">
        <v>210</v>
      </c>
      <c r="N8" s="19"/>
      <c r="O8" s="22">
        <f t="shared" si="0"/>
        <v>210</v>
      </c>
      <c r="P8" s="17">
        <v>227.5</v>
      </c>
      <c r="Q8" s="19"/>
      <c r="R8" s="22">
        <f t="shared" si="1"/>
        <v>227.5</v>
      </c>
      <c r="S8" s="24">
        <f t="shared" si="2"/>
        <v>227.5</v>
      </c>
      <c r="T8" s="31">
        <v>160</v>
      </c>
      <c r="U8" s="70"/>
      <c r="V8" s="71">
        <f t="shared" si="3"/>
        <v>160</v>
      </c>
      <c r="W8" s="31">
        <v>175</v>
      </c>
      <c r="X8" s="70" t="s">
        <v>38</v>
      </c>
      <c r="Y8" s="71">
        <f t="shared" si="4"/>
        <v>0</v>
      </c>
      <c r="Z8" s="31">
        <v>185</v>
      </c>
      <c r="AA8" s="19" t="s">
        <v>39</v>
      </c>
      <c r="AB8" s="22">
        <f t="shared" si="5"/>
        <v>0</v>
      </c>
      <c r="AC8" s="24">
        <f t="shared" si="6"/>
        <v>160</v>
      </c>
      <c r="AD8" s="21">
        <f t="shared" si="7"/>
        <v>387.5</v>
      </c>
      <c r="AE8" s="17">
        <v>217.5</v>
      </c>
      <c r="AF8" s="19"/>
      <c r="AG8" s="22">
        <f t="shared" si="8"/>
        <v>217.5</v>
      </c>
      <c r="AH8" s="17">
        <v>227.5</v>
      </c>
      <c r="AI8" s="19"/>
      <c r="AJ8" s="22">
        <f t="shared" si="9"/>
        <v>227.5</v>
      </c>
      <c r="AK8" s="17">
        <v>235</v>
      </c>
      <c r="AL8" s="19"/>
      <c r="AM8" s="22">
        <f t="shared" si="10"/>
        <v>235</v>
      </c>
      <c r="AN8" s="24">
        <f t="shared" si="11"/>
        <v>235</v>
      </c>
      <c r="AO8" s="26">
        <f t="shared" si="12"/>
        <v>622.5</v>
      </c>
      <c r="AP8" s="27">
        <f t="shared" si="13"/>
        <v>467.653125</v>
      </c>
      <c r="AQ8" s="28">
        <f t="shared" si="14"/>
        <v>1372.3635000000002</v>
      </c>
      <c r="AR8" s="29">
        <v>1</v>
      </c>
      <c r="AS8" s="29"/>
    </row>
    <row r="9" spans="1:45" s="15" customFormat="1" ht="13.5" customHeight="1">
      <c r="A9" s="16" t="s">
        <v>40</v>
      </c>
      <c r="B9" s="16">
        <v>34</v>
      </c>
      <c r="C9" s="17">
        <v>0.63725</v>
      </c>
      <c r="D9" s="18">
        <v>1</v>
      </c>
      <c r="E9" s="19" t="s">
        <v>36</v>
      </c>
      <c r="F9" s="20"/>
      <c r="G9" s="20"/>
      <c r="H9" s="17">
        <v>82</v>
      </c>
      <c r="I9" s="16">
        <v>82.5</v>
      </c>
      <c r="J9" s="72">
        <v>150</v>
      </c>
      <c r="K9" s="19"/>
      <c r="L9" s="22">
        <f>IF(K9&gt;0,0,J9)</f>
        <v>150</v>
      </c>
      <c r="M9" s="73">
        <v>165</v>
      </c>
      <c r="N9" s="19"/>
      <c r="O9" s="22">
        <f t="shared" si="0"/>
        <v>165</v>
      </c>
      <c r="P9" s="17">
        <v>182.5</v>
      </c>
      <c r="Q9" s="19"/>
      <c r="R9" s="22">
        <f t="shared" si="1"/>
        <v>182.5</v>
      </c>
      <c r="S9" s="24">
        <f t="shared" si="2"/>
        <v>182.5</v>
      </c>
      <c r="T9" s="31">
        <v>182.5</v>
      </c>
      <c r="U9" s="19"/>
      <c r="V9" s="22">
        <f t="shared" si="3"/>
        <v>182.5</v>
      </c>
      <c r="W9" s="17">
        <v>0</v>
      </c>
      <c r="X9" s="19"/>
      <c r="Y9" s="22">
        <f t="shared" si="4"/>
        <v>0</v>
      </c>
      <c r="Z9" s="31">
        <v>217.5</v>
      </c>
      <c r="AA9" s="19"/>
      <c r="AB9" s="22">
        <f t="shared" si="5"/>
        <v>217.5</v>
      </c>
      <c r="AC9" s="24">
        <f t="shared" si="6"/>
        <v>217.5</v>
      </c>
      <c r="AD9" s="21">
        <f t="shared" si="7"/>
        <v>400</v>
      </c>
      <c r="AE9" s="17">
        <v>150</v>
      </c>
      <c r="AF9" s="19"/>
      <c r="AG9" s="22">
        <f t="shared" si="8"/>
        <v>150</v>
      </c>
      <c r="AH9" s="17">
        <v>182.5</v>
      </c>
      <c r="AI9" s="19"/>
      <c r="AJ9" s="22">
        <f t="shared" si="9"/>
        <v>182.5</v>
      </c>
      <c r="AK9" s="17">
        <v>202.5</v>
      </c>
      <c r="AL9" s="19"/>
      <c r="AM9" s="22">
        <f t="shared" si="10"/>
        <v>202.5</v>
      </c>
      <c r="AN9" s="24">
        <f t="shared" si="11"/>
        <v>202.5</v>
      </c>
      <c r="AO9" s="26">
        <f t="shared" si="12"/>
        <v>602.5</v>
      </c>
      <c r="AP9" s="27">
        <f t="shared" si="13"/>
        <v>383.943125</v>
      </c>
      <c r="AQ9" s="28">
        <f t="shared" si="14"/>
        <v>1328.2715</v>
      </c>
      <c r="AR9" s="29">
        <v>1</v>
      </c>
      <c r="AS9" s="29"/>
    </row>
    <row r="10" spans="1:45" s="15" customFormat="1" ht="13.5" customHeight="1">
      <c r="A10" s="16" t="s">
        <v>63</v>
      </c>
      <c r="B10" s="16">
        <v>24</v>
      </c>
      <c r="C10" s="17">
        <v>0.6545</v>
      </c>
      <c r="D10" s="30">
        <v>1</v>
      </c>
      <c r="E10" s="19" t="s">
        <v>36</v>
      </c>
      <c r="F10" s="20"/>
      <c r="G10" s="20"/>
      <c r="H10" s="17">
        <v>80.6</v>
      </c>
      <c r="I10" s="16">
        <v>82.5</v>
      </c>
      <c r="J10" s="16">
        <v>162.5</v>
      </c>
      <c r="K10" s="19"/>
      <c r="L10" s="22">
        <f t="shared" si="15"/>
        <v>162.5</v>
      </c>
      <c r="M10" s="17">
        <v>185</v>
      </c>
      <c r="N10" s="19"/>
      <c r="O10" s="22">
        <f t="shared" si="0"/>
        <v>185</v>
      </c>
      <c r="P10" s="17">
        <v>0</v>
      </c>
      <c r="Q10" s="19"/>
      <c r="R10" s="22">
        <f t="shared" si="1"/>
        <v>0</v>
      </c>
      <c r="S10" s="24">
        <f t="shared" si="2"/>
        <v>185</v>
      </c>
      <c r="T10" s="17">
        <v>125</v>
      </c>
      <c r="U10" s="19"/>
      <c r="V10" s="22">
        <f t="shared" si="3"/>
        <v>125</v>
      </c>
      <c r="W10" s="17">
        <v>145</v>
      </c>
      <c r="X10" s="19"/>
      <c r="Y10" s="22">
        <f t="shared" si="4"/>
        <v>145</v>
      </c>
      <c r="Z10" s="17">
        <v>0</v>
      </c>
      <c r="AA10" s="19"/>
      <c r="AB10" s="22">
        <f t="shared" si="5"/>
        <v>0</v>
      </c>
      <c r="AC10" s="24">
        <f t="shared" si="6"/>
        <v>145</v>
      </c>
      <c r="AD10" s="21">
        <f t="shared" si="7"/>
        <v>330</v>
      </c>
      <c r="AE10" s="17">
        <v>165</v>
      </c>
      <c r="AF10" s="19"/>
      <c r="AG10" s="22">
        <f t="shared" si="8"/>
        <v>165</v>
      </c>
      <c r="AH10" s="17">
        <v>0</v>
      </c>
      <c r="AI10" s="19"/>
      <c r="AJ10" s="22">
        <f t="shared" si="9"/>
        <v>0</v>
      </c>
      <c r="AK10" s="17">
        <v>0</v>
      </c>
      <c r="AL10" s="19"/>
      <c r="AM10" s="22">
        <f t="shared" si="10"/>
        <v>0</v>
      </c>
      <c r="AN10" s="24">
        <f t="shared" si="11"/>
        <v>165</v>
      </c>
      <c r="AO10" s="26">
        <f t="shared" si="12"/>
        <v>495</v>
      </c>
      <c r="AP10" s="27">
        <f t="shared" si="13"/>
        <v>323.97749999999996</v>
      </c>
      <c r="AQ10" s="28">
        <f t="shared" si="14"/>
        <v>1091.277</v>
      </c>
      <c r="AR10" s="29">
        <v>2</v>
      </c>
      <c r="AS10" s="29"/>
    </row>
    <row r="11" spans="1:45" s="15" customFormat="1" ht="13.5" customHeight="1">
      <c r="A11" s="16" t="s">
        <v>64</v>
      </c>
      <c r="B11" s="16">
        <v>32</v>
      </c>
      <c r="C11" s="17">
        <v>0.61375</v>
      </c>
      <c r="D11" s="18">
        <v>1</v>
      </c>
      <c r="E11" s="19" t="s">
        <v>36</v>
      </c>
      <c r="F11" s="20"/>
      <c r="G11" s="20"/>
      <c r="H11" s="17">
        <v>87.2</v>
      </c>
      <c r="I11" s="16">
        <v>90</v>
      </c>
      <c r="J11" s="16">
        <v>200</v>
      </c>
      <c r="K11" s="19"/>
      <c r="L11" s="22">
        <f t="shared" si="15"/>
        <v>200</v>
      </c>
      <c r="M11" s="17">
        <v>215</v>
      </c>
      <c r="N11" s="19"/>
      <c r="O11" s="22">
        <f t="shared" si="0"/>
        <v>215</v>
      </c>
      <c r="P11" s="74">
        <v>227.5</v>
      </c>
      <c r="Q11" s="19"/>
      <c r="R11" s="22">
        <f t="shared" si="1"/>
        <v>227.5</v>
      </c>
      <c r="S11" s="24">
        <f t="shared" si="2"/>
        <v>227.5</v>
      </c>
      <c r="T11" s="17">
        <v>142.5</v>
      </c>
      <c r="U11" s="19"/>
      <c r="V11" s="22">
        <f t="shared" si="3"/>
        <v>142.5</v>
      </c>
      <c r="W11" s="17">
        <v>152.5</v>
      </c>
      <c r="X11" s="19"/>
      <c r="Y11" s="22">
        <f t="shared" si="4"/>
        <v>152.5</v>
      </c>
      <c r="Z11" s="74">
        <v>165</v>
      </c>
      <c r="AA11" s="19"/>
      <c r="AB11" s="22">
        <f t="shared" si="5"/>
        <v>165</v>
      </c>
      <c r="AC11" s="24">
        <f t="shared" si="6"/>
        <v>165</v>
      </c>
      <c r="AD11" s="21">
        <f t="shared" si="7"/>
        <v>392.5</v>
      </c>
      <c r="AE11" s="75">
        <v>227.5</v>
      </c>
      <c r="AF11" s="76"/>
      <c r="AG11" s="77">
        <f t="shared" si="8"/>
        <v>227.5</v>
      </c>
      <c r="AH11" s="75">
        <v>232.5</v>
      </c>
      <c r="AI11" s="19"/>
      <c r="AJ11" s="22">
        <f t="shared" si="9"/>
        <v>232.5</v>
      </c>
      <c r="AK11" s="17">
        <v>0</v>
      </c>
      <c r="AL11" s="19"/>
      <c r="AM11" s="22">
        <f t="shared" si="10"/>
        <v>0</v>
      </c>
      <c r="AN11" s="24">
        <f t="shared" si="11"/>
        <v>232.5</v>
      </c>
      <c r="AO11" s="26">
        <f t="shared" si="12"/>
        <v>625</v>
      </c>
      <c r="AP11" s="27">
        <f t="shared" si="13"/>
        <v>383.59375</v>
      </c>
      <c r="AQ11" s="28">
        <f t="shared" si="14"/>
        <v>1377.875</v>
      </c>
      <c r="AR11" s="29">
        <v>1</v>
      </c>
      <c r="AS11" s="29"/>
    </row>
    <row r="12" spans="1:45" s="15" customFormat="1" ht="13.5" customHeight="1">
      <c r="A12" s="16" t="s">
        <v>65</v>
      </c>
      <c r="B12" s="16">
        <v>25</v>
      </c>
      <c r="C12" s="17">
        <v>0.624875</v>
      </c>
      <c r="D12" s="30">
        <v>1</v>
      </c>
      <c r="E12" s="19" t="s">
        <v>36</v>
      </c>
      <c r="F12" s="20"/>
      <c r="G12" s="20"/>
      <c r="H12" s="17">
        <v>84.6</v>
      </c>
      <c r="I12" s="16">
        <v>90</v>
      </c>
      <c r="J12" s="16">
        <v>207.5</v>
      </c>
      <c r="K12" s="19"/>
      <c r="L12" s="22">
        <f t="shared" si="15"/>
        <v>207.5</v>
      </c>
      <c r="M12" s="17">
        <v>227.5</v>
      </c>
      <c r="N12" s="19"/>
      <c r="O12" s="22">
        <f t="shared" si="0"/>
        <v>227.5</v>
      </c>
      <c r="P12" s="17">
        <v>242.5</v>
      </c>
      <c r="Q12" s="19"/>
      <c r="R12" s="22">
        <f t="shared" si="1"/>
        <v>242.5</v>
      </c>
      <c r="S12" s="24">
        <f t="shared" si="2"/>
        <v>242.5</v>
      </c>
      <c r="T12" s="17">
        <v>147.5</v>
      </c>
      <c r="U12" s="76"/>
      <c r="V12" s="77">
        <f t="shared" si="3"/>
        <v>147.5</v>
      </c>
      <c r="W12" s="17">
        <v>0</v>
      </c>
      <c r="X12" s="76"/>
      <c r="Y12" s="77">
        <f t="shared" si="4"/>
        <v>0</v>
      </c>
      <c r="Z12" s="17">
        <v>0</v>
      </c>
      <c r="AA12" s="19"/>
      <c r="AB12" s="22">
        <f t="shared" si="5"/>
        <v>0</v>
      </c>
      <c r="AC12" s="24">
        <f t="shared" si="6"/>
        <v>147.5</v>
      </c>
      <c r="AD12" s="21">
        <f t="shared" si="7"/>
        <v>390</v>
      </c>
      <c r="AE12" s="17">
        <v>182.5</v>
      </c>
      <c r="AF12" s="19"/>
      <c r="AG12" s="22">
        <f t="shared" si="8"/>
        <v>182.5</v>
      </c>
      <c r="AH12" s="17">
        <v>205</v>
      </c>
      <c r="AI12" s="19"/>
      <c r="AJ12" s="22">
        <f t="shared" si="9"/>
        <v>205</v>
      </c>
      <c r="AK12" s="17">
        <v>0</v>
      </c>
      <c r="AL12" s="19"/>
      <c r="AM12" s="22">
        <f t="shared" si="10"/>
        <v>0</v>
      </c>
      <c r="AN12" s="24">
        <f t="shared" si="11"/>
        <v>205</v>
      </c>
      <c r="AO12" s="26">
        <f t="shared" si="12"/>
        <v>595</v>
      </c>
      <c r="AP12" s="27">
        <f t="shared" si="13"/>
        <v>371.80062499999997</v>
      </c>
      <c r="AQ12" s="28">
        <f t="shared" si="14"/>
        <v>1311.737</v>
      </c>
      <c r="AR12" s="29">
        <v>2</v>
      </c>
      <c r="AS12" s="29"/>
    </row>
    <row r="13" spans="1:45" s="15" customFormat="1" ht="13.5" customHeight="1">
      <c r="A13" s="16" t="s">
        <v>66</v>
      </c>
      <c r="B13" s="16">
        <v>33</v>
      </c>
      <c r="C13" s="17">
        <v>0.58695</v>
      </c>
      <c r="D13" s="18">
        <v>1</v>
      </c>
      <c r="E13" s="19" t="s">
        <v>36</v>
      </c>
      <c r="F13" s="20"/>
      <c r="G13" s="20"/>
      <c r="H13" s="17">
        <v>97</v>
      </c>
      <c r="I13" s="16">
        <v>100</v>
      </c>
      <c r="J13" s="16">
        <v>200</v>
      </c>
      <c r="K13" s="19"/>
      <c r="L13" s="22">
        <f t="shared" si="15"/>
        <v>200</v>
      </c>
      <c r="M13" s="74">
        <v>215</v>
      </c>
      <c r="N13" s="19"/>
      <c r="O13" s="22">
        <f t="shared" si="0"/>
        <v>215</v>
      </c>
      <c r="P13" s="17">
        <v>0</v>
      </c>
      <c r="Q13" s="19"/>
      <c r="R13" s="22">
        <f t="shared" si="1"/>
        <v>0</v>
      </c>
      <c r="S13" s="24">
        <f t="shared" si="2"/>
        <v>215</v>
      </c>
      <c r="T13" s="75">
        <v>152.5</v>
      </c>
      <c r="U13" s="76"/>
      <c r="V13" s="77">
        <f t="shared" si="3"/>
        <v>152.5</v>
      </c>
      <c r="W13" s="75">
        <v>162.5</v>
      </c>
      <c r="X13" s="76"/>
      <c r="Y13" s="77">
        <f t="shared" si="4"/>
        <v>162.5</v>
      </c>
      <c r="Z13" s="75">
        <v>170</v>
      </c>
      <c r="AA13" s="19"/>
      <c r="AB13" s="22">
        <f t="shared" si="5"/>
        <v>170</v>
      </c>
      <c r="AC13" s="24">
        <f t="shared" si="6"/>
        <v>170</v>
      </c>
      <c r="AD13" s="21">
        <f t="shared" si="7"/>
        <v>385</v>
      </c>
      <c r="AE13" s="17">
        <v>220</v>
      </c>
      <c r="AF13" s="19"/>
      <c r="AG13" s="22">
        <f t="shared" si="8"/>
        <v>220</v>
      </c>
      <c r="AH13" s="17">
        <v>230</v>
      </c>
      <c r="AI13" s="19"/>
      <c r="AJ13" s="22">
        <f t="shared" si="9"/>
        <v>230</v>
      </c>
      <c r="AK13" s="75">
        <v>237.5</v>
      </c>
      <c r="AL13" s="19"/>
      <c r="AM13" s="22">
        <f t="shared" si="10"/>
        <v>237.5</v>
      </c>
      <c r="AN13" s="24">
        <f t="shared" si="11"/>
        <v>237.5</v>
      </c>
      <c r="AO13" s="26">
        <f t="shared" si="12"/>
        <v>622.5</v>
      </c>
      <c r="AP13" s="27">
        <f t="shared" si="13"/>
        <v>365.376375</v>
      </c>
      <c r="AQ13" s="28">
        <f t="shared" si="14"/>
        <v>1372.3635000000002</v>
      </c>
      <c r="AR13" s="29">
        <v>1</v>
      </c>
      <c r="AS13" s="29" t="s">
        <v>61</v>
      </c>
    </row>
    <row r="14" spans="1:45" s="15" customFormat="1" ht="13.5" customHeight="1">
      <c r="A14" s="16" t="s">
        <v>67</v>
      </c>
      <c r="B14" s="16">
        <v>32</v>
      </c>
      <c r="C14" s="17">
        <v>0.58695</v>
      </c>
      <c r="D14" s="18">
        <v>1</v>
      </c>
      <c r="E14" s="19" t="s">
        <v>36</v>
      </c>
      <c r="F14" s="20"/>
      <c r="G14" s="20"/>
      <c r="H14" s="17">
        <v>97.4</v>
      </c>
      <c r="I14" s="16">
        <v>100</v>
      </c>
      <c r="J14" s="16">
        <v>205</v>
      </c>
      <c r="K14" s="19"/>
      <c r="L14" s="22">
        <f t="shared" si="15"/>
        <v>205</v>
      </c>
      <c r="M14" s="74">
        <v>220</v>
      </c>
      <c r="N14" s="19"/>
      <c r="O14" s="22">
        <f t="shared" si="0"/>
        <v>220</v>
      </c>
      <c r="P14" s="74">
        <v>230</v>
      </c>
      <c r="Q14" s="19"/>
      <c r="R14" s="22">
        <f t="shared" si="1"/>
        <v>230</v>
      </c>
      <c r="S14" s="24">
        <f t="shared" si="2"/>
        <v>230</v>
      </c>
      <c r="T14" s="17">
        <v>150</v>
      </c>
      <c r="U14" s="19"/>
      <c r="V14" s="22">
        <f t="shared" si="3"/>
        <v>150</v>
      </c>
      <c r="W14" s="75">
        <v>160</v>
      </c>
      <c r="X14" s="19"/>
      <c r="Y14" s="22">
        <f t="shared" si="4"/>
        <v>160</v>
      </c>
      <c r="Z14" s="17">
        <v>0</v>
      </c>
      <c r="AA14" s="19"/>
      <c r="AB14" s="22">
        <f t="shared" si="5"/>
        <v>0</v>
      </c>
      <c r="AC14" s="24">
        <f t="shared" si="6"/>
        <v>160</v>
      </c>
      <c r="AD14" s="21">
        <f t="shared" si="7"/>
        <v>390</v>
      </c>
      <c r="AE14" s="17">
        <v>227.5</v>
      </c>
      <c r="AF14" s="19"/>
      <c r="AG14" s="22">
        <f t="shared" si="8"/>
        <v>227.5</v>
      </c>
      <c r="AH14" s="17">
        <v>0</v>
      </c>
      <c r="AI14" s="19"/>
      <c r="AJ14" s="22">
        <f t="shared" si="9"/>
        <v>0</v>
      </c>
      <c r="AK14" s="17">
        <v>0</v>
      </c>
      <c r="AL14" s="19"/>
      <c r="AM14" s="22">
        <f t="shared" si="10"/>
        <v>0</v>
      </c>
      <c r="AN14" s="24">
        <f t="shared" si="11"/>
        <v>227.5</v>
      </c>
      <c r="AO14" s="26">
        <f t="shared" si="12"/>
        <v>617.5</v>
      </c>
      <c r="AP14" s="27">
        <f t="shared" si="13"/>
        <v>362.441625</v>
      </c>
      <c r="AQ14" s="28">
        <f t="shared" si="14"/>
        <v>1361.3405</v>
      </c>
      <c r="AR14" s="29">
        <v>2</v>
      </c>
      <c r="AS14" s="29" t="s">
        <v>61</v>
      </c>
    </row>
    <row r="15" spans="1:45" s="15" customFormat="1" ht="13.5" customHeight="1">
      <c r="A15" s="16" t="s">
        <v>68</v>
      </c>
      <c r="B15" s="16">
        <v>37</v>
      </c>
      <c r="C15" s="17">
        <v>0.5661</v>
      </c>
      <c r="D15" s="30">
        <v>1</v>
      </c>
      <c r="E15" s="19" t="s">
        <v>36</v>
      </c>
      <c r="F15" s="20"/>
      <c r="G15" s="20"/>
      <c r="H15" s="17">
        <v>107.6</v>
      </c>
      <c r="I15" s="16">
        <v>110</v>
      </c>
      <c r="J15" s="16">
        <v>0</v>
      </c>
      <c r="K15" s="17">
        <v>0</v>
      </c>
      <c r="L15" s="17">
        <v>227.5</v>
      </c>
      <c r="M15" s="17">
        <v>0</v>
      </c>
      <c r="N15" s="19"/>
      <c r="O15" s="22">
        <f t="shared" si="0"/>
        <v>0</v>
      </c>
      <c r="P15" s="17">
        <v>227.5</v>
      </c>
      <c r="Q15" s="19"/>
      <c r="R15" s="22">
        <f t="shared" si="1"/>
        <v>227.5</v>
      </c>
      <c r="S15" s="24">
        <f t="shared" si="2"/>
        <v>227.5</v>
      </c>
      <c r="T15" s="17">
        <v>165</v>
      </c>
      <c r="U15" s="19"/>
      <c r="V15" s="22">
        <f t="shared" si="3"/>
        <v>165</v>
      </c>
      <c r="W15" s="17">
        <v>0</v>
      </c>
      <c r="X15" s="19"/>
      <c r="Y15" s="22">
        <f t="shared" si="4"/>
        <v>0</v>
      </c>
      <c r="Z15" s="17">
        <v>0</v>
      </c>
      <c r="AA15" s="19"/>
      <c r="AB15" s="22">
        <f t="shared" si="5"/>
        <v>0</v>
      </c>
      <c r="AC15" s="24">
        <f t="shared" si="6"/>
        <v>165</v>
      </c>
      <c r="AD15" s="21">
        <f t="shared" si="7"/>
        <v>392.5</v>
      </c>
      <c r="AE15" s="17">
        <v>180</v>
      </c>
      <c r="AF15" s="19"/>
      <c r="AG15" s="22">
        <f t="shared" si="8"/>
        <v>180</v>
      </c>
      <c r="AH15" s="17">
        <v>210</v>
      </c>
      <c r="AI15" s="19"/>
      <c r="AJ15" s="22">
        <f t="shared" si="9"/>
        <v>210</v>
      </c>
      <c r="AK15" s="17">
        <v>215</v>
      </c>
      <c r="AL15" s="19"/>
      <c r="AM15" s="22">
        <f t="shared" si="10"/>
        <v>215</v>
      </c>
      <c r="AN15" s="24">
        <f t="shared" si="11"/>
        <v>215</v>
      </c>
      <c r="AO15" s="26">
        <f t="shared" si="12"/>
        <v>607.5</v>
      </c>
      <c r="AP15" s="27">
        <f t="shared" si="13"/>
        <v>343.90575</v>
      </c>
      <c r="AQ15" s="28">
        <f t="shared" si="14"/>
        <v>1339.2945</v>
      </c>
      <c r="AR15" s="29">
        <v>1</v>
      </c>
      <c r="AS15" s="29"/>
    </row>
    <row r="16" spans="1:45" s="15" customFormat="1" ht="13.5" customHeight="1">
      <c r="A16" s="16" t="s">
        <v>69</v>
      </c>
      <c r="B16" s="16">
        <v>28</v>
      </c>
      <c r="C16" s="17">
        <v>0.560125</v>
      </c>
      <c r="D16" s="18">
        <v>1</v>
      </c>
      <c r="E16" s="19" t="s">
        <v>36</v>
      </c>
      <c r="F16" s="20"/>
      <c r="G16" s="20"/>
      <c r="H16" s="17">
        <v>110</v>
      </c>
      <c r="I16" s="16">
        <v>110</v>
      </c>
      <c r="J16" s="16">
        <v>175</v>
      </c>
      <c r="K16" s="19"/>
      <c r="L16" s="22">
        <f t="shared" si="15"/>
        <v>175</v>
      </c>
      <c r="M16" s="17">
        <v>190</v>
      </c>
      <c r="N16" s="19"/>
      <c r="O16" s="22">
        <f t="shared" si="0"/>
        <v>190</v>
      </c>
      <c r="P16" s="17">
        <v>200</v>
      </c>
      <c r="Q16" s="19"/>
      <c r="R16" s="22">
        <f t="shared" si="1"/>
        <v>200</v>
      </c>
      <c r="S16" s="24">
        <f t="shared" si="2"/>
        <v>200</v>
      </c>
      <c r="T16" s="17">
        <v>152.5</v>
      </c>
      <c r="U16" s="19"/>
      <c r="V16" s="22">
        <f t="shared" si="3"/>
        <v>152.5</v>
      </c>
      <c r="W16" s="17">
        <v>0</v>
      </c>
      <c r="X16" s="19"/>
      <c r="Y16" s="22">
        <f t="shared" si="4"/>
        <v>0</v>
      </c>
      <c r="Z16" s="17">
        <v>0</v>
      </c>
      <c r="AA16" s="19"/>
      <c r="AB16" s="22">
        <f t="shared" si="5"/>
        <v>0</v>
      </c>
      <c r="AC16" s="24">
        <f t="shared" si="6"/>
        <v>152.5</v>
      </c>
      <c r="AD16" s="21">
        <f t="shared" si="7"/>
        <v>352.5</v>
      </c>
      <c r="AE16" s="17">
        <v>235</v>
      </c>
      <c r="AF16" s="19"/>
      <c r="AG16" s="22">
        <f t="shared" si="8"/>
        <v>235</v>
      </c>
      <c r="AH16" s="17">
        <v>245</v>
      </c>
      <c r="AI16" s="19"/>
      <c r="AJ16" s="22">
        <f t="shared" si="9"/>
        <v>245</v>
      </c>
      <c r="AK16" s="17">
        <v>0</v>
      </c>
      <c r="AL16" s="19"/>
      <c r="AM16" s="22">
        <f t="shared" si="10"/>
        <v>0</v>
      </c>
      <c r="AN16" s="24">
        <f t="shared" si="11"/>
        <v>245</v>
      </c>
      <c r="AO16" s="26">
        <f t="shared" si="12"/>
        <v>597.5</v>
      </c>
      <c r="AP16" s="27">
        <f t="shared" si="13"/>
        <v>334.6746875</v>
      </c>
      <c r="AQ16" s="28">
        <f t="shared" si="14"/>
        <v>1317.2485000000001</v>
      </c>
      <c r="AR16" s="29">
        <v>2</v>
      </c>
      <c r="AS16" s="29"/>
    </row>
    <row r="17" spans="1:45" s="15" customFormat="1" ht="13.5" customHeight="1">
      <c r="A17" s="16" t="s">
        <v>70</v>
      </c>
      <c r="B17" s="16">
        <v>31</v>
      </c>
      <c r="C17" s="17">
        <v>0.544865</v>
      </c>
      <c r="D17" s="30">
        <v>1</v>
      </c>
      <c r="E17" s="19" t="s">
        <v>36</v>
      </c>
      <c r="F17" s="20"/>
      <c r="G17" s="20"/>
      <c r="H17" s="17">
        <v>125</v>
      </c>
      <c r="I17" s="16">
        <v>125</v>
      </c>
      <c r="J17" s="16">
        <v>317.5</v>
      </c>
      <c r="K17" s="19"/>
      <c r="L17" s="22">
        <f t="shared" si="15"/>
        <v>317.5</v>
      </c>
      <c r="M17" s="17">
        <v>340</v>
      </c>
      <c r="N17" s="19"/>
      <c r="O17" s="22">
        <f t="shared" si="0"/>
        <v>340</v>
      </c>
      <c r="P17" s="17">
        <v>0</v>
      </c>
      <c r="Q17" s="19"/>
      <c r="R17" s="22">
        <f t="shared" si="1"/>
        <v>0</v>
      </c>
      <c r="S17" s="24">
        <f t="shared" si="2"/>
        <v>340</v>
      </c>
      <c r="T17" s="17">
        <v>227.5</v>
      </c>
      <c r="U17" s="19"/>
      <c r="V17" s="22">
        <f t="shared" si="3"/>
        <v>227.5</v>
      </c>
      <c r="W17" s="17">
        <v>237.5</v>
      </c>
      <c r="X17" s="19"/>
      <c r="Y17" s="22">
        <f t="shared" si="4"/>
        <v>237.5</v>
      </c>
      <c r="Z17" s="17">
        <v>0</v>
      </c>
      <c r="AA17" s="19"/>
      <c r="AB17" s="22">
        <f t="shared" si="5"/>
        <v>0</v>
      </c>
      <c r="AC17" s="24">
        <f t="shared" si="6"/>
        <v>237.5</v>
      </c>
      <c r="AD17" s="21">
        <f t="shared" si="7"/>
        <v>577.5</v>
      </c>
      <c r="AE17" s="17">
        <v>245</v>
      </c>
      <c r="AF17" s="19"/>
      <c r="AG17" s="22">
        <f t="shared" si="8"/>
        <v>245</v>
      </c>
      <c r="AH17" s="17">
        <v>272.5</v>
      </c>
      <c r="AI17" s="19"/>
      <c r="AJ17" s="22">
        <f t="shared" si="9"/>
        <v>272.5</v>
      </c>
      <c r="AK17" s="17">
        <v>0</v>
      </c>
      <c r="AL17" s="19"/>
      <c r="AM17" s="22">
        <f t="shared" si="10"/>
        <v>0</v>
      </c>
      <c r="AN17" s="24">
        <f t="shared" si="11"/>
        <v>272.5</v>
      </c>
      <c r="AO17" s="26">
        <f t="shared" si="12"/>
        <v>850</v>
      </c>
      <c r="AP17" s="27">
        <f t="shared" si="13"/>
        <v>463.13525000000004</v>
      </c>
      <c r="AQ17" s="28">
        <f t="shared" si="14"/>
        <v>1873.91</v>
      </c>
      <c r="AR17" s="29">
        <v>1</v>
      </c>
      <c r="AS17" s="29"/>
    </row>
    <row r="18" spans="1:45" s="15" customFormat="1" ht="13.5" customHeight="1">
      <c r="A18" s="16" t="s">
        <v>71</v>
      </c>
      <c r="B18" s="16">
        <v>33</v>
      </c>
      <c r="C18" s="17">
        <v>0.55095</v>
      </c>
      <c r="D18" s="18">
        <v>1</v>
      </c>
      <c r="E18" s="19" t="s">
        <v>36</v>
      </c>
      <c r="F18" s="20"/>
      <c r="G18" s="20"/>
      <c r="H18" s="17">
        <v>120</v>
      </c>
      <c r="I18" s="16">
        <v>125</v>
      </c>
      <c r="J18" s="16">
        <v>185</v>
      </c>
      <c r="K18" s="19"/>
      <c r="L18" s="22">
        <f t="shared" si="15"/>
        <v>185</v>
      </c>
      <c r="M18" s="17">
        <v>0</v>
      </c>
      <c r="N18" s="19"/>
      <c r="O18" s="22">
        <f t="shared" si="0"/>
        <v>0</v>
      </c>
      <c r="P18" s="17">
        <v>195</v>
      </c>
      <c r="Q18" s="19"/>
      <c r="R18" s="22">
        <f t="shared" si="1"/>
        <v>195</v>
      </c>
      <c r="S18" s="24">
        <f t="shared" si="2"/>
        <v>195</v>
      </c>
      <c r="T18" s="75">
        <v>185</v>
      </c>
      <c r="U18" s="76"/>
      <c r="V18" s="77">
        <f t="shared" si="3"/>
        <v>185</v>
      </c>
      <c r="W18" s="75">
        <v>200</v>
      </c>
      <c r="X18" s="76"/>
      <c r="Y18" s="77">
        <f t="shared" si="4"/>
        <v>200</v>
      </c>
      <c r="Z18" s="75">
        <v>210</v>
      </c>
      <c r="AA18" s="19"/>
      <c r="AB18" s="22">
        <f t="shared" si="5"/>
        <v>210</v>
      </c>
      <c r="AC18" s="24">
        <f t="shared" si="6"/>
        <v>210</v>
      </c>
      <c r="AD18" s="21">
        <f t="shared" si="7"/>
        <v>405</v>
      </c>
      <c r="AE18" s="75">
        <v>200</v>
      </c>
      <c r="AF18" s="76"/>
      <c r="AG18" s="77">
        <f t="shared" si="8"/>
        <v>200</v>
      </c>
      <c r="AH18" s="75">
        <v>220</v>
      </c>
      <c r="AI18" s="19"/>
      <c r="AJ18" s="22">
        <f t="shared" si="9"/>
        <v>220</v>
      </c>
      <c r="AK18" s="17">
        <v>0</v>
      </c>
      <c r="AL18" s="19"/>
      <c r="AM18" s="22">
        <f t="shared" si="10"/>
        <v>0</v>
      </c>
      <c r="AN18" s="24">
        <f t="shared" si="11"/>
        <v>220</v>
      </c>
      <c r="AO18" s="26">
        <f t="shared" si="12"/>
        <v>625</v>
      </c>
      <c r="AP18" s="27">
        <f t="shared" si="13"/>
        <v>344.34375000000006</v>
      </c>
      <c r="AQ18" s="28">
        <f t="shared" si="14"/>
        <v>1377.875</v>
      </c>
      <c r="AR18" s="29">
        <v>2</v>
      </c>
      <c r="AS18" s="29"/>
    </row>
    <row r="19" spans="1:45" s="15" customFormat="1" ht="13.5" customHeight="1">
      <c r="A19" s="16" t="s">
        <v>72</v>
      </c>
      <c r="B19" s="16">
        <v>41</v>
      </c>
      <c r="C19" s="17">
        <v>0.57985</v>
      </c>
      <c r="D19" s="18">
        <v>1</v>
      </c>
      <c r="E19" s="19" t="s">
        <v>42</v>
      </c>
      <c r="F19" s="20"/>
      <c r="G19" s="20"/>
      <c r="H19" s="17">
        <v>100</v>
      </c>
      <c r="I19" s="16">
        <v>100</v>
      </c>
      <c r="J19" s="16">
        <v>190</v>
      </c>
      <c r="K19" s="19"/>
      <c r="L19" s="22">
        <f t="shared" si="15"/>
        <v>190</v>
      </c>
      <c r="M19" s="17">
        <v>205</v>
      </c>
      <c r="N19" s="19"/>
      <c r="O19" s="22">
        <f t="shared" si="0"/>
        <v>205</v>
      </c>
      <c r="P19" s="17">
        <v>0</v>
      </c>
      <c r="Q19" s="19"/>
      <c r="R19" s="22">
        <f t="shared" si="1"/>
        <v>0</v>
      </c>
      <c r="S19" s="24">
        <f t="shared" si="2"/>
        <v>205</v>
      </c>
      <c r="T19" s="17">
        <v>150</v>
      </c>
      <c r="U19" s="19"/>
      <c r="V19" s="22">
        <f t="shared" si="3"/>
        <v>150</v>
      </c>
      <c r="W19" s="17">
        <v>0</v>
      </c>
      <c r="X19" s="19"/>
      <c r="Y19" s="22">
        <f t="shared" si="4"/>
        <v>0</v>
      </c>
      <c r="Z19" s="17">
        <v>170</v>
      </c>
      <c r="AA19" s="19"/>
      <c r="AB19" s="22">
        <f t="shared" si="5"/>
        <v>170</v>
      </c>
      <c r="AC19" s="24">
        <f t="shared" si="6"/>
        <v>170</v>
      </c>
      <c r="AD19" s="21">
        <f t="shared" si="7"/>
        <v>375</v>
      </c>
      <c r="AE19" s="17">
        <v>180</v>
      </c>
      <c r="AF19" s="19"/>
      <c r="AG19" s="22">
        <f t="shared" si="8"/>
        <v>180</v>
      </c>
      <c r="AH19" s="17">
        <v>205</v>
      </c>
      <c r="AI19" s="19"/>
      <c r="AJ19" s="22">
        <f t="shared" si="9"/>
        <v>205</v>
      </c>
      <c r="AK19" s="17">
        <v>0</v>
      </c>
      <c r="AL19" s="19"/>
      <c r="AM19" s="22">
        <f t="shared" si="10"/>
        <v>0</v>
      </c>
      <c r="AN19" s="24">
        <f t="shared" si="11"/>
        <v>205</v>
      </c>
      <c r="AO19" s="26">
        <f t="shared" si="12"/>
        <v>580</v>
      </c>
      <c r="AP19" s="27">
        <f t="shared" si="13"/>
        <v>336.313</v>
      </c>
      <c r="AQ19" s="28">
        <f t="shared" si="14"/>
        <v>1278.6680000000001</v>
      </c>
      <c r="AR19" s="29">
        <v>1</v>
      </c>
      <c r="AS19" s="29"/>
    </row>
    <row r="20" spans="1:45" s="15" customFormat="1" ht="13.5" customHeight="1">
      <c r="A20" s="16" t="s">
        <v>73</v>
      </c>
      <c r="B20" s="16">
        <v>41</v>
      </c>
      <c r="C20" s="17">
        <v>0.53918</v>
      </c>
      <c r="D20" s="18">
        <v>1</v>
      </c>
      <c r="E20" s="19" t="s">
        <v>44</v>
      </c>
      <c r="F20" s="20"/>
      <c r="G20" s="20"/>
      <c r="H20" s="17">
        <v>130.2</v>
      </c>
      <c r="I20" s="16">
        <v>140</v>
      </c>
      <c r="J20" s="16">
        <v>240</v>
      </c>
      <c r="K20" s="19"/>
      <c r="L20" s="22">
        <f t="shared" si="15"/>
        <v>240</v>
      </c>
      <c r="M20" s="17">
        <v>267.5</v>
      </c>
      <c r="N20" s="19"/>
      <c r="O20" s="22">
        <f t="shared" si="0"/>
        <v>267.5</v>
      </c>
      <c r="P20" s="17">
        <v>0</v>
      </c>
      <c r="Q20" s="19"/>
      <c r="R20" s="22">
        <f t="shared" si="1"/>
        <v>0</v>
      </c>
      <c r="S20" s="24">
        <f t="shared" si="2"/>
        <v>267.5</v>
      </c>
      <c r="T20" s="78">
        <v>305.5</v>
      </c>
      <c r="U20" s="19"/>
      <c r="V20" s="22">
        <f t="shared" si="3"/>
        <v>305.5</v>
      </c>
      <c r="W20" s="78">
        <v>315</v>
      </c>
      <c r="X20" s="19"/>
      <c r="Y20" s="22">
        <f t="shared" si="4"/>
        <v>315</v>
      </c>
      <c r="Z20" s="17">
        <v>0</v>
      </c>
      <c r="AA20" s="19"/>
      <c r="AB20" s="22">
        <f t="shared" si="5"/>
        <v>0</v>
      </c>
      <c r="AC20" s="24">
        <f t="shared" si="6"/>
        <v>315</v>
      </c>
      <c r="AD20" s="21">
        <f t="shared" si="7"/>
        <v>582.5</v>
      </c>
      <c r="AE20" s="17">
        <v>225</v>
      </c>
      <c r="AF20" s="19"/>
      <c r="AG20" s="22">
        <f t="shared" si="8"/>
        <v>225</v>
      </c>
      <c r="AH20" s="17">
        <v>240</v>
      </c>
      <c r="AI20" s="19"/>
      <c r="AJ20" s="22">
        <f t="shared" si="9"/>
        <v>240</v>
      </c>
      <c r="AK20" s="17">
        <v>255</v>
      </c>
      <c r="AL20" s="19"/>
      <c r="AM20" s="22">
        <f t="shared" si="10"/>
        <v>255</v>
      </c>
      <c r="AN20" s="24">
        <f t="shared" si="11"/>
        <v>255</v>
      </c>
      <c r="AO20" s="26">
        <f t="shared" si="12"/>
        <v>837.5</v>
      </c>
      <c r="AP20" s="27">
        <f t="shared" si="13"/>
        <v>451.56325</v>
      </c>
      <c r="AQ20" s="28">
        <f t="shared" si="14"/>
        <v>1846.3525000000002</v>
      </c>
      <c r="AR20" s="29">
        <v>1</v>
      </c>
      <c r="AS20" s="29"/>
    </row>
    <row r="21" spans="1:45" s="15" customFormat="1" ht="13.5" customHeight="1">
      <c r="A21" s="16" t="s">
        <v>74</v>
      </c>
      <c r="B21" s="16">
        <v>51</v>
      </c>
      <c r="C21" s="17">
        <v>0.63725</v>
      </c>
      <c r="D21" s="34">
        <v>1</v>
      </c>
      <c r="E21" s="35" t="s">
        <v>49</v>
      </c>
      <c r="F21" s="36"/>
      <c r="G21" s="36"/>
      <c r="H21" s="17">
        <v>82.4</v>
      </c>
      <c r="I21" s="16">
        <v>82.5</v>
      </c>
      <c r="J21" s="16">
        <v>230</v>
      </c>
      <c r="K21" s="35"/>
      <c r="L21" s="38">
        <f t="shared" si="15"/>
        <v>230</v>
      </c>
      <c r="M21" s="17">
        <v>250</v>
      </c>
      <c r="N21" s="35"/>
      <c r="O21" s="38">
        <f t="shared" si="0"/>
        <v>250</v>
      </c>
      <c r="P21" s="17">
        <v>265</v>
      </c>
      <c r="Q21" s="35"/>
      <c r="R21" s="38">
        <f t="shared" si="1"/>
        <v>265</v>
      </c>
      <c r="S21" s="40">
        <f t="shared" si="2"/>
        <v>265</v>
      </c>
      <c r="T21" s="79">
        <v>170</v>
      </c>
      <c r="U21" s="35"/>
      <c r="V21" s="38">
        <f t="shared" si="3"/>
        <v>170</v>
      </c>
      <c r="W21" s="79">
        <v>182.5</v>
      </c>
      <c r="X21" s="35"/>
      <c r="Y21" s="38">
        <f t="shared" si="4"/>
        <v>182.5</v>
      </c>
      <c r="Z21" s="80">
        <v>190</v>
      </c>
      <c r="AA21" s="35"/>
      <c r="AB21" s="38">
        <f t="shared" si="5"/>
        <v>190</v>
      </c>
      <c r="AC21" s="40">
        <f t="shared" si="6"/>
        <v>190</v>
      </c>
      <c r="AD21" s="37">
        <f t="shared" si="7"/>
        <v>455</v>
      </c>
      <c r="AE21" s="78">
        <v>257.5</v>
      </c>
      <c r="AF21" s="35"/>
      <c r="AG21" s="38">
        <f t="shared" si="8"/>
        <v>257.5</v>
      </c>
      <c r="AH21" s="78">
        <v>277.5</v>
      </c>
      <c r="AI21" s="35"/>
      <c r="AJ21" s="38">
        <f t="shared" si="9"/>
        <v>277.5</v>
      </c>
      <c r="AK21" s="78">
        <v>287.5</v>
      </c>
      <c r="AL21" s="35"/>
      <c r="AM21" s="38">
        <f t="shared" si="10"/>
        <v>287.5</v>
      </c>
      <c r="AN21" s="40">
        <f t="shared" si="11"/>
        <v>287.5</v>
      </c>
      <c r="AO21" s="41">
        <f t="shared" si="12"/>
        <v>742.5</v>
      </c>
      <c r="AP21" s="42">
        <f t="shared" si="13"/>
        <v>473.158125</v>
      </c>
      <c r="AQ21" s="43">
        <f t="shared" si="14"/>
        <v>1636.9155</v>
      </c>
      <c r="AR21" s="44">
        <v>1</v>
      </c>
      <c r="AS21" s="80" t="s">
        <v>61</v>
      </c>
    </row>
    <row r="22" spans="1:45" s="89" customFormat="1" ht="13.5" customHeight="1">
      <c r="A22" s="81"/>
      <c r="B22" s="82"/>
      <c r="C22" s="83"/>
      <c r="D22" s="84"/>
      <c r="E22" s="61"/>
      <c r="F22" s="82"/>
      <c r="G22" s="82"/>
      <c r="H22" s="60"/>
      <c r="I22" s="61"/>
      <c r="J22" s="60"/>
      <c r="K22" s="61"/>
      <c r="L22" s="85"/>
      <c r="M22" s="60"/>
      <c r="N22" s="61"/>
      <c r="O22" s="85"/>
      <c r="P22" s="60"/>
      <c r="Q22" s="61"/>
      <c r="R22" s="85"/>
      <c r="S22" s="53"/>
      <c r="T22" s="60"/>
      <c r="U22" s="61"/>
      <c r="V22" s="85"/>
      <c r="W22" s="60"/>
      <c r="X22" s="61"/>
      <c r="Y22" s="85"/>
      <c r="Z22" s="60"/>
      <c r="AA22" s="61"/>
      <c r="AB22" s="85"/>
      <c r="AC22" s="53"/>
      <c r="AD22" s="60"/>
      <c r="AE22" s="60"/>
      <c r="AF22" s="61"/>
      <c r="AG22" s="85"/>
      <c r="AH22" s="60"/>
      <c r="AI22" s="61"/>
      <c r="AJ22" s="85"/>
      <c r="AK22" s="60"/>
      <c r="AL22" s="61"/>
      <c r="AM22" s="85"/>
      <c r="AN22" s="53"/>
      <c r="AO22" s="86"/>
      <c r="AP22" s="87"/>
      <c r="AQ22" s="87"/>
      <c r="AR22" s="88"/>
      <c r="AS22" s="88"/>
    </row>
    <row r="23" spans="1:46" s="15" customFormat="1" ht="13.5" customHeight="1">
      <c r="A23" s="58" t="s">
        <v>51</v>
      </c>
      <c r="B23" s="46"/>
      <c r="C23" s="47"/>
      <c r="D23" s="47"/>
      <c r="E23" s="49"/>
      <c r="F23" s="46"/>
      <c r="G23" s="46"/>
      <c r="H23" s="50"/>
      <c r="I23" s="49"/>
      <c r="J23" s="50"/>
      <c r="K23" s="49"/>
      <c r="L23" s="51"/>
      <c r="M23" s="50"/>
      <c r="N23" s="49"/>
      <c r="O23" s="51"/>
      <c r="P23" s="60"/>
      <c r="Q23" s="61"/>
      <c r="R23" s="85"/>
      <c r="S23" s="53"/>
      <c r="T23" s="60"/>
      <c r="U23" s="61"/>
      <c r="V23" s="85"/>
      <c r="W23" s="60"/>
      <c r="X23" s="61"/>
      <c r="Y23" s="85"/>
      <c r="Z23" s="60"/>
      <c r="AA23" s="49"/>
      <c r="AB23" s="51"/>
      <c r="AC23" s="53"/>
      <c r="AD23" s="50"/>
      <c r="AE23" s="50"/>
      <c r="AF23" s="49"/>
      <c r="AG23" s="51"/>
      <c r="AH23" s="60"/>
      <c r="AI23" s="61"/>
      <c r="AJ23" s="85"/>
      <c r="AK23" s="60"/>
      <c r="AL23" s="61"/>
      <c r="AM23" s="85"/>
      <c r="AN23" s="53"/>
      <c r="AO23" s="86"/>
      <c r="AP23" s="55"/>
      <c r="AQ23" s="55"/>
      <c r="AR23" s="56"/>
      <c r="AS23" s="56"/>
      <c r="AT23" s="57"/>
    </row>
    <row r="24" spans="1:256" s="15" customFormat="1" ht="13.5" customHeight="1">
      <c r="A24" s="59" t="s">
        <v>52</v>
      </c>
      <c r="B24" s="59" t="s">
        <v>61</v>
      </c>
      <c r="C24" s="59" t="s">
        <v>52</v>
      </c>
      <c r="D24" s="59" t="s">
        <v>52</v>
      </c>
      <c r="E24" s="59" t="s">
        <v>75</v>
      </c>
      <c r="F24" s="59" t="s">
        <v>52</v>
      </c>
      <c r="G24" s="59" t="s">
        <v>52</v>
      </c>
      <c r="H24" s="59" t="s">
        <v>61</v>
      </c>
      <c r="I24" s="59" t="s">
        <v>61</v>
      </c>
      <c r="J24" s="59" t="s">
        <v>61</v>
      </c>
      <c r="K24" s="59" t="s">
        <v>52</v>
      </c>
      <c r="L24" s="59" t="s">
        <v>52</v>
      </c>
      <c r="M24" s="59" t="s">
        <v>61</v>
      </c>
      <c r="N24" s="59" t="s">
        <v>52</v>
      </c>
      <c r="O24" s="59" t="s">
        <v>52</v>
      </c>
      <c r="P24" s="59" t="s">
        <v>61</v>
      </c>
      <c r="Q24" s="59" t="s">
        <v>52</v>
      </c>
      <c r="R24" s="59" t="s">
        <v>52</v>
      </c>
      <c r="S24" s="59" t="s">
        <v>61</v>
      </c>
      <c r="T24" s="59" t="s">
        <v>61</v>
      </c>
      <c r="U24" s="59" t="s">
        <v>52</v>
      </c>
      <c r="V24" s="59" t="s">
        <v>52</v>
      </c>
      <c r="W24" s="59" t="s">
        <v>61</v>
      </c>
      <c r="X24" s="59" t="s">
        <v>52</v>
      </c>
      <c r="Y24" s="59" t="s">
        <v>52</v>
      </c>
      <c r="Z24" s="59" t="s">
        <v>61</v>
      </c>
      <c r="AA24" s="59" t="s">
        <v>52</v>
      </c>
      <c r="AB24" s="59" t="s">
        <v>52</v>
      </c>
      <c r="AC24" s="59" t="s">
        <v>61</v>
      </c>
      <c r="AD24" s="59" t="s">
        <v>61</v>
      </c>
      <c r="AE24" s="59" t="s">
        <v>61</v>
      </c>
      <c r="AF24" s="59" t="s">
        <v>52</v>
      </c>
      <c r="AG24" s="59" t="s">
        <v>52</v>
      </c>
      <c r="AH24" s="59" t="s">
        <v>61</v>
      </c>
      <c r="AI24" s="59" t="s">
        <v>52</v>
      </c>
      <c r="AJ24" s="59" t="s">
        <v>52</v>
      </c>
      <c r="AK24" s="59" t="s">
        <v>61</v>
      </c>
      <c r="AL24" s="59" t="s">
        <v>52</v>
      </c>
      <c r="AM24" s="59" t="s">
        <v>52</v>
      </c>
      <c r="AN24" s="59" t="s">
        <v>61</v>
      </c>
      <c r="AO24" s="59" t="s">
        <v>61</v>
      </c>
      <c r="AP24" s="59" t="s">
        <v>61</v>
      </c>
      <c r="AQ24" s="59" t="s">
        <v>61</v>
      </c>
      <c r="AR24" s="59" t="s">
        <v>61</v>
      </c>
      <c r="AS24" s="59" t="s">
        <v>61</v>
      </c>
      <c r="AT24" s="59" t="s">
        <v>61</v>
      </c>
      <c r="AU24" s="59" t="s">
        <v>61</v>
      </c>
      <c r="AV24" s="59" t="s">
        <v>61</v>
      </c>
      <c r="AW24" s="59" t="s">
        <v>61</v>
      </c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 t="s">
        <v>52</v>
      </c>
      <c r="FR24" s="59" t="s">
        <v>52</v>
      </c>
      <c r="FS24" s="59" t="s">
        <v>52</v>
      </c>
      <c r="FT24" s="59" t="s">
        <v>52</v>
      </c>
      <c r="FU24" s="59" t="s">
        <v>52</v>
      </c>
      <c r="FV24" s="59" t="s">
        <v>52</v>
      </c>
      <c r="FW24" s="59" t="s">
        <v>52</v>
      </c>
      <c r="FX24" s="59" t="s">
        <v>52</v>
      </c>
      <c r="FY24" s="59" t="s">
        <v>52</v>
      </c>
      <c r="FZ24" s="59" t="s">
        <v>52</v>
      </c>
      <c r="GA24" s="59" t="s">
        <v>52</v>
      </c>
      <c r="GB24" s="59" t="s">
        <v>52</v>
      </c>
      <c r="GC24" s="59" t="s">
        <v>52</v>
      </c>
      <c r="GD24" s="59" t="s">
        <v>52</v>
      </c>
      <c r="GE24" s="59" t="s">
        <v>52</v>
      </c>
      <c r="GF24" s="59" t="s">
        <v>52</v>
      </c>
      <c r="GG24" s="59" t="s">
        <v>52</v>
      </c>
      <c r="GH24" s="59" t="s">
        <v>52</v>
      </c>
      <c r="GI24" s="59" t="s">
        <v>52</v>
      </c>
      <c r="GJ24" s="59" t="s">
        <v>52</v>
      </c>
      <c r="GK24" s="59" t="s">
        <v>52</v>
      </c>
      <c r="GL24" s="59" t="s">
        <v>52</v>
      </c>
      <c r="GM24" s="59" t="s">
        <v>52</v>
      </c>
      <c r="GN24" s="59" t="s">
        <v>52</v>
      </c>
      <c r="GO24" s="59" t="s">
        <v>52</v>
      </c>
      <c r="GP24" s="59" t="s">
        <v>52</v>
      </c>
      <c r="GQ24" s="59" t="s">
        <v>52</v>
      </c>
      <c r="GR24" s="59" t="s">
        <v>52</v>
      </c>
      <c r="GS24" s="59" t="s">
        <v>52</v>
      </c>
      <c r="GT24" s="59" t="s">
        <v>52</v>
      </c>
      <c r="GU24" s="59" t="s">
        <v>52</v>
      </c>
      <c r="GV24" s="59" t="s">
        <v>52</v>
      </c>
      <c r="GW24" s="59" t="s">
        <v>52</v>
      </c>
      <c r="GX24" s="59" t="s">
        <v>52</v>
      </c>
      <c r="GY24" s="59" t="s">
        <v>52</v>
      </c>
      <c r="GZ24" s="59" t="s">
        <v>52</v>
      </c>
      <c r="HA24" s="59" t="s">
        <v>52</v>
      </c>
      <c r="HB24" s="59" t="s">
        <v>52</v>
      </c>
      <c r="HC24" s="59" t="s">
        <v>52</v>
      </c>
      <c r="HD24" s="59" t="s">
        <v>52</v>
      </c>
      <c r="HE24" s="59" t="s">
        <v>52</v>
      </c>
      <c r="HF24" s="59" t="s">
        <v>52</v>
      </c>
      <c r="HG24" s="59" t="s">
        <v>52</v>
      </c>
      <c r="HH24" s="59" t="s">
        <v>52</v>
      </c>
      <c r="HI24" s="59" t="s">
        <v>52</v>
      </c>
      <c r="HJ24" s="59" t="s">
        <v>52</v>
      </c>
      <c r="HK24" s="59" t="s">
        <v>52</v>
      </c>
      <c r="HL24" s="59" t="s">
        <v>52</v>
      </c>
      <c r="HM24" s="59" t="s">
        <v>52</v>
      </c>
      <c r="HN24" s="59" t="s">
        <v>52</v>
      </c>
      <c r="HO24" s="59" t="s">
        <v>52</v>
      </c>
      <c r="HP24" s="59" t="s">
        <v>52</v>
      </c>
      <c r="HQ24" s="59" t="s">
        <v>52</v>
      </c>
      <c r="HR24" s="59" t="s">
        <v>52</v>
      </c>
      <c r="HS24" s="59" t="s">
        <v>52</v>
      </c>
      <c r="HT24" s="59" t="s">
        <v>52</v>
      </c>
      <c r="HU24" s="59" t="s">
        <v>52</v>
      </c>
      <c r="HV24" s="59" t="s">
        <v>52</v>
      </c>
      <c r="HW24" s="59" t="s">
        <v>52</v>
      </c>
      <c r="HX24" s="59" t="s">
        <v>52</v>
      </c>
      <c r="HY24" s="59" t="s">
        <v>52</v>
      </c>
      <c r="HZ24" s="59" t="s">
        <v>52</v>
      </c>
      <c r="IA24" s="59" t="s">
        <v>52</v>
      </c>
      <c r="IB24" s="59" t="s">
        <v>52</v>
      </c>
      <c r="IC24" s="59" t="s">
        <v>52</v>
      </c>
      <c r="ID24" s="59" t="s">
        <v>52</v>
      </c>
      <c r="IE24" s="59" t="s">
        <v>52</v>
      </c>
      <c r="IF24" s="59" t="s">
        <v>52</v>
      </c>
      <c r="IG24" s="59" t="s">
        <v>52</v>
      </c>
      <c r="IH24" s="59" t="s">
        <v>52</v>
      </c>
      <c r="II24" s="59" t="s">
        <v>52</v>
      </c>
      <c r="IJ24" s="59" t="s">
        <v>52</v>
      </c>
      <c r="IK24" s="59" t="s">
        <v>52</v>
      </c>
      <c r="IL24" s="59" t="s">
        <v>52</v>
      </c>
      <c r="IM24" s="59" t="s">
        <v>52</v>
      </c>
      <c r="IN24" s="59" t="s">
        <v>52</v>
      </c>
      <c r="IO24" s="59" t="s">
        <v>52</v>
      </c>
      <c r="IP24" s="59" t="s">
        <v>52</v>
      </c>
      <c r="IQ24" s="59" t="s">
        <v>52</v>
      </c>
      <c r="IR24" s="59" t="s">
        <v>52</v>
      </c>
      <c r="IS24" s="59" t="s">
        <v>52</v>
      </c>
      <c r="IT24" s="59" t="s">
        <v>52</v>
      </c>
      <c r="IU24" s="59" t="s">
        <v>52</v>
      </c>
      <c r="IV24" s="59" t="s">
        <v>52</v>
      </c>
    </row>
    <row r="25" spans="1:46" s="15" customFormat="1" ht="13.5" customHeight="1">
      <c r="A25" s="62" t="s">
        <v>76</v>
      </c>
      <c r="B25" s="46"/>
      <c r="C25" s="46"/>
      <c r="D25" s="48"/>
      <c r="E25" s="49"/>
      <c r="F25" s="46"/>
      <c r="G25" s="46"/>
      <c r="H25" s="60"/>
      <c r="I25" s="61"/>
      <c r="J25" s="50"/>
      <c r="K25" s="49"/>
      <c r="L25" s="51"/>
      <c r="M25" s="50"/>
      <c r="N25" s="49"/>
      <c r="O25" s="51"/>
      <c r="P25" s="60"/>
      <c r="Q25" s="61"/>
      <c r="R25" s="85"/>
      <c r="S25" s="53"/>
      <c r="T25" s="60"/>
      <c r="U25" s="61"/>
      <c r="V25" s="85"/>
      <c r="W25" s="60"/>
      <c r="X25" s="61"/>
      <c r="Y25" s="85"/>
      <c r="Z25" s="60"/>
      <c r="AA25" s="49"/>
      <c r="AB25" s="51"/>
      <c r="AC25" s="53"/>
      <c r="AD25" s="50"/>
      <c r="AE25" s="50"/>
      <c r="AF25" s="49"/>
      <c r="AG25" s="51"/>
      <c r="AH25" s="60"/>
      <c r="AI25" s="61"/>
      <c r="AJ25" s="85"/>
      <c r="AK25" s="60"/>
      <c r="AL25" s="61"/>
      <c r="AM25" s="85"/>
      <c r="AN25" s="53"/>
      <c r="AO25" s="86"/>
      <c r="AP25" s="55"/>
      <c r="AQ25" s="55"/>
      <c r="AR25" s="56"/>
      <c r="AS25" s="56"/>
      <c r="AT25" s="57"/>
    </row>
    <row r="26" spans="1:46" s="15" customFormat="1" ht="13.5" customHeight="1">
      <c r="A26" s="63" t="s">
        <v>54</v>
      </c>
      <c r="B26" s="46"/>
      <c r="C26" s="47"/>
      <c r="D26" s="48"/>
      <c r="E26" s="49"/>
      <c r="F26" s="46"/>
      <c r="G26" s="46"/>
      <c r="H26" s="50"/>
      <c r="I26" s="49"/>
      <c r="J26" s="50"/>
      <c r="K26" s="49"/>
      <c r="L26" s="51"/>
      <c r="M26" s="50"/>
      <c r="N26" s="49"/>
      <c r="O26" s="51"/>
      <c r="P26" s="60"/>
      <c r="Q26" s="61"/>
      <c r="R26" s="85"/>
      <c r="S26" s="53"/>
      <c r="T26" s="60"/>
      <c r="U26" s="61"/>
      <c r="V26" s="85"/>
      <c r="W26" s="60"/>
      <c r="X26" s="61"/>
      <c r="Y26" s="85"/>
      <c r="Z26" s="60"/>
      <c r="AA26" s="49"/>
      <c r="AB26" s="51"/>
      <c r="AC26" s="53"/>
      <c r="AD26" s="50"/>
      <c r="AE26" s="50"/>
      <c r="AF26" s="49"/>
      <c r="AG26" s="51"/>
      <c r="AH26" s="60"/>
      <c r="AI26" s="61"/>
      <c r="AJ26" s="85"/>
      <c r="AK26" s="60"/>
      <c r="AL26" s="61"/>
      <c r="AM26" s="85"/>
      <c r="AN26" s="53"/>
      <c r="AO26" s="86"/>
      <c r="AP26" s="55"/>
      <c r="AQ26" s="55"/>
      <c r="AR26" s="56"/>
      <c r="AS26" s="56"/>
      <c r="AT26" s="57"/>
    </row>
    <row r="27" spans="1:46" s="15" customFormat="1" ht="13.5" customHeight="1">
      <c r="A27" s="81"/>
      <c r="B27" s="46"/>
      <c r="C27" s="47"/>
      <c r="D27" s="47"/>
      <c r="E27" s="49"/>
      <c r="F27" s="46"/>
      <c r="G27" s="46"/>
      <c r="H27" s="50"/>
      <c r="I27" s="49"/>
      <c r="J27" s="50"/>
      <c r="K27" s="49"/>
      <c r="L27" s="51"/>
      <c r="M27" s="50"/>
      <c r="N27" s="49"/>
      <c r="O27" s="51"/>
      <c r="P27" s="60"/>
      <c r="Q27" s="61"/>
      <c r="R27" s="85"/>
      <c r="S27" s="53"/>
      <c r="T27" s="60"/>
      <c r="U27" s="61"/>
      <c r="V27" s="85"/>
      <c r="W27" s="60"/>
      <c r="X27" s="61"/>
      <c r="Y27" s="85"/>
      <c r="Z27" s="60"/>
      <c r="AA27" s="49"/>
      <c r="AB27" s="51"/>
      <c r="AC27" s="53"/>
      <c r="AD27" s="50"/>
      <c r="AE27" s="50"/>
      <c r="AF27" s="49"/>
      <c r="AG27" s="51"/>
      <c r="AH27" s="60"/>
      <c r="AI27" s="61"/>
      <c r="AJ27" s="85"/>
      <c r="AK27" s="60"/>
      <c r="AL27" s="61"/>
      <c r="AM27" s="85"/>
      <c r="AN27" s="53"/>
      <c r="AO27" s="86"/>
      <c r="AP27" s="55"/>
      <c r="AQ27" s="55"/>
      <c r="AR27" s="56"/>
      <c r="AS27" s="56"/>
      <c r="AT27" s="57"/>
    </row>
    <row r="28" spans="1:45" s="89" customFormat="1" ht="13.5" customHeight="1">
      <c r="A28" s="81"/>
      <c r="B28" s="82"/>
      <c r="C28" s="83"/>
      <c r="D28" s="84"/>
      <c r="E28" s="61"/>
      <c r="F28" s="82"/>
      <c r="G28" s="82"/>
      <c r="H28" s="60"/>
      <c r="I28" s="61"/>
      <c r="J28" s="60"/>
      <c r="K28" s="61"/>
      <c r="L28" s="85"/>
      <c r="M28" s="60"/>
      <c r="N28" s="61"/>
      <c r="O28" s="85"/>
      <c r="P28" s="60"/>
      <c r="Q28" s="61"/>
      <c r="R28" s="85"/>
      <c r="S28" s="53"/>
      <c r="T28" s="60"/>
      <c r="U28" s="61"/>
      <c r="V28" s="85"/>
      <c r="W28" s="60"/>
      <c r="X28" s="61"/>
      <c r="Y28" s="85"/>
      <c r="Z28" s="60"/>
      <c r="AA28" s="61"/>
      <c r="AB28" s="85"/>
      <c r="AC28" s="53"/>
      <c r="AD28" s="60"/>
      <c r="AE28" s="60"/>
      <c r="AF28" s="61"/>
      <c r="AG28" s="85"/>
      <c r="AH28" s="60"/>
      <c r="AI28" s="61"/>
      <c r="AJ28" s="85"/>
      <c r="AK28" s="60"/>
      <c r="AL28" s="61"/>
      <c r="AM28" s="85"/>
      <c r="AN28" s="53"/>
      <c r="AO28" s="86"/>
      <c r="AP28" s="87"/>
      <c r="AQ28" s="87"/>
      <c r="AR28" s="88"/>
      <c r="AS28" s="88"/>
    </row>
    <row r="29" spans="1:45" s="89" customFormat="1" ht="13.5" customHeight="1">
      <c r="A29" s="81"/>
      <c r="B29" s="82"/>
      <c r="C29" s="83"/>
      <c r="D29" s="83"/>
      <c r="E29" s="61"/>
      <c r="F29" s="82"/>
      <c r="G29" s="82"/>
      <c r="H29" s="60"/>
      <c r="I29" s="61"/>
      <c r="J29" s="60"/>
      <c r="K29" s="61"/>
      <c r="L29" s="85"/>
      <c r="M29" s="60"/>
      <c r="N29" s="61"/>
      <c r="O29" s="85"/>
      <c r="P29" s="60"/>
      <c r="Q29" s="61"/>
      <c r="R29" s="85"/>
      <c r="S29" s="53"/>
      <c r="T29" s="60"/>
      <c r="U29" s="61"/>
      <c r="V29" s="85"/>
      <c r="W29" s="60"/>
      <c r="X29" s="61"/>
      <c r="Y29" s="85"/>
      <c r="Z29" s="60"/>
      <c r="AA29" s="61"/>
      <c r="AB29" s="85"/>
      <c r="AC29" s="53"/>
      <c r="AD29" s="60"/>
      <c r="AE29" s="60"/>
      <c r="AF29" s="61"/>
      <c r="AG29" s="85"/>
      <c r="AH29" s="60"/>
      <c r="AI29" s="61"/>
      <c r="AJ29" s="85"/>
      <c r="AK29" s="60"/>
      <c r="AL29" s="61"/>
      <c r="AM29" s="85"/>
      <c r="AN29" s="53"/>
      <c r="AO29" s="86"/>
      <c r="AP29" s="87"/>
      <c r="AQ29" s="87"/>
      <c r="AR29" s="88"/>
      <c r="AS29" s="88"/>
    </row>
    <row r="30" spans="1:45" s="89" customFormat="1" ht="13.5" customHeight="1">
      <c r="A30" s="82"/>
      <c r="B30" s="82"/>
      <c r="C30" s="83"/>
      <c r="D30" s="83"/>
      <c r="E30" s="61"/>
      <c r="F30" s="82"/>
      <c r="G30" s="82"/>
      <c r="H30" s="60"/>
      <c r="I30" s="61"/>
      <c r="J30" s="60"/>
      <c r="K30" s="61"/>
      <c r="L30" s="85"/>
      <c r="M30" s="60"/>
      <c r="N30" s="61"/>
      <c r="O30" s="85"/>
      <c r="P30" s="60"/>
      <c r="Q30" s="61"/>
      <c r="R30" s="85"/>
      <c r="S30" s="53"/>
      <c r="T30" s="60"/>
      <c r="U30" s="61"/>
      <c r="V30" s="85"/>
      <c r="W30" s="60"/>
      <c r="X30" s="61"/>
      <c r="Y30" s="85"/>
      <c r="Z30" s="60"/>
      <c r="AA30" s="61"/>
      <c r="AB30" s="85"/>
      <c r="AC30" s="53"/>
      <c r="AD30" s="60"/>
      <c r="AE30" s="60"/>
      <c r="AF30" s="61"/>
      <c r="AG30" s="85"/>
      <c r="AH30" s="60"/>
      <c r="AI30" s="61"/>
      <c r="AJ30" s="85"/>
      <c r="AK30" s="60"/>
      <c r="AL30" s="61"/>
      <c r="AM30" s="85"/>
      <c r="AN30" s="53"/>
      <c r="AO30" s="86"/>
      <c r="AP30" s="87"/>
      <c r="AQ30" s="87"/>
      <c r="AR30" s="88"/>
      <c r="AS30" s="88"/>
    </row>
    <row r="31" spans="1:45" s="89" customFormat="1" ht="13.5" customHeight="1">
      <c r="A31" s="82"/>
      <c r="B31" s="82"/>
      <c r="C31" s="83"/>
      <c r="D31" s="84"/>
      <c r="E31" s="61"/>
      <c r="F31" s="82"/>
      <c r="G31" s="82"/>
      <c r="H31" s="60"/>
      <c r="I31" s="61"/>
      <c r="J31" s="60"/>
      <c r="K31" s="61"/>
      <c r="L31" s="85"/>
      <c r="M31" s="60"/>
      <c r="N31" s="61"/>
      <c r="O31" s="85"/>
      <c r="P31" s="60"/>
      <c r="Q31" s="61"/>
      <c r="R31" s="85"/>
      <c r="S31" s="53"/>
      <c r="T31" s="60"/>
      <c r="U31" s="61"/>
      <c r="V31" s="85"/>
      <c r="W31" s="60"/>
      <c r="X31" s="61"/>
      <c r="Y31" s="85"/>
      <c r="Z31" s="60"/>
      <c r="AA31" s="61"/>
      <c r="AB31" s="85"/>
      <c r="AC31" s="53"/>
      <c r="AD31" s="60"/>
      <c r="AE31" s="60"/>
      <c r="AF31" s="61"/>
      <c r="AG31" s="85"/>
      <c r="AH31" s="60"/>
      <c r="AI31" s="61"/>
      <c r="AJ31" s="85"/>
      <c r="AK31" s="60"/>
      <c r="AL31" s="61"/>
      <c r="AM31" s="85"/>
      <c r="AN31" s="53"/>
      <c r="AO31" s="86"/>
      <c r="AP31" s="87"/>
      <c r="AQ31" s="87"/>
      <c r="AR31" s="88"/>
      <c r="AS31" s="88"/>
    </row>
    <row r="32" spans="1:45" s="89" customFormat="1" ht="13.5" customHeight="1">
      <c r="A32" s="82"/>
      <c r="B32" s="82"/>
      <c r="C32" s="83"/>
      <c r="D32" s="84"/>
      <c r="E32" s="61"/>
      <c r="F32" s="82"/>
      <c r="G32" s="82"/>
      <c r="H32" s="60"/>
      <c r="I32" s="61"/>
      <c r="J32" s="60"/>
      <c r="K32" s="61"/>
      <c r="L32" s="85"/>
      <c r="M32" s="60"/>
      <c r="N32" s="61"/>
      <c r="O32" s="85"/>
      <c r="P32" s="60"/>
      <c r="Q32" s="61"/>
      <c r="R32" s="85"/>
      <c r="S32" s="53"/>
      <c r="T32" s="60"/>
      <c r="U32" s="61"/>
      <c r="V32" s="85"/>
      <c r="W32" s="60"/>
      <c r="X32" s="61"/>
      <c r="Y32" s="85"/>
      <c r="Z32" s="60"/>
      <c r="AA32" s="61"/>
      <c r="AB32" s="85"/>
      <c r="AC32" s="53"/>
      <c r="AD32" s="60"/>
      <c r="AE32" s="60"/>
      <c r="AF32" s="61"/>
      <c r="AG32" s="85"/>
      <c r="AH32" s="60"/>
      <c r="AI32" s="61"/>
      <c r="AJ32" s="85"/>
      <c r="AK32" s="60"/>
      <c r="AL32" s="61"/>
      <c r="AM32" s="85"/>
      <c r="AN32" s="53"/>
      <c r="AO32" s="86"/>
      <c r="AP32" s="87"/>
      <c r="AQ32" s="87"/>
      <c r="AR32" s="88"/>
      <c r="AS32" s="88"/>
    </row>
    <row r="33" spans="1:45" s="89" customFormat="1" ht="13.5" customHeight="1">
      <c r="A33" s="82"/>
      <c r="B33" s="82"/>
      <c r="C33" s="83"/>
      <c r="D33" s="83"/>
      <c r="E33" s="61"/>
      <c r="F33" s="82"/>
      <c r="G33" s="82"/>
      <c r="H33" s="60"/>
      <c r="I33" s="61"/>
      <c r="J33" s="60"/>
      <c r="K33" s="61"/>
      <c r="L33" s="85"/>
      <c r="M33" s="60"/>
      <c r="N33" s="61"/>
      <c r="O33" s="85"/>
      <c r="P33" s="60"/>
      <c r="Q33" s="61"/>
      <c r="R33" s="85"/>
      <c r="S33" s="53"/>
      <c r="T33" s="60"/>
      <c r="U33" s="61"/>
      <c r="V33" s="85"/>
      <c r="W33" s="60"/>
      <c r="X33" s="61"/>
      <c r="Y33" s="85"/>
      <c r="Z33" s="60"/>
      <c r="AA33" s="61"/>
      <c r="AB33" s="85"/>
      <c r="AC33" s="53"/>
      <c r="AD33" s="60"/>
      <c r="AE33" s="60"/>
      <c r="AF33" s="61"/>
      <c r="AG33" s="85"/>
      <c r="AH33" s="60"/>
      <c r="AI33" s="61"/>
      <c r="AJ33" s="85"/>
      <c r="AK33" s="60"/>
      <c r="AL33" s="61"/>
      <c r="AM33" s="85"/>
      <c r="AN33" s="53"/>
      <c r="AO33" s="86"/>
      <c r="AP33" s="87"/>
      <c r="AQ33" s="87"/>
      <c r="AR33" s="88"/>
      <c r="AS33" s="88"/>
    </row>
    <row r="34" spans="1:45" s="89" customFormat="1" ht="13.5" customHeight="1">
      <c r="A34" s="82"/>
      <c r="B34" s="82"/>
      <c r="C34" s="82"/>
      <c r="D34" s="84"/>
      <c r="E34" s="61"/>
      <c r="F34" s="82"/>
      <c r="G34" s="82"/>
      <c r="H34" s="60"/>
      <c r="I34" s="61"/>
      <c r="J34" s="60"/>
      <c r="K34" s="61"/>
      <c r="L34" s="85"/>
      <c r="M34" s="60"/>
      <c r="N34" s="61"/>
      <c r="O34" s="85"/>
      <c r="P34" s="60"/>
      <c r="Q34" s="61"/>
      <c r="R34" s="85"/>
      <c r="S34" s="53"/>
      <c r="T34" s="60"/>
      <c r="U34" s="61"/>
      <c r="V34" s="85"/>
      <c r="W34" s="60"/>
      <c r="X34" s="61"/>
      <c r="Y34" s="85"/>
      <c r="Z34" s="60"/>
      <c r="AA34" s="61"/>
      <c r="AB34" s="85"/>
      <c r="AC34" s="53"/>
      <c r="AD34" s="60"/>
      <c r="AE34" s="60"/>
      <c r="AF34" s="61"/>
      <c r="AG34" s="85"/>
      <c r="AH34" s="60"/>
      <c r="AI34" s="61"/>
      <c r="AJ34" s="85"/>
      <c r="AK34" s="60"/>
      <c r="AL34" s="61"/>
      <c r="AM34" s="85"/>
      <c r="AN34" s="53"/>
      <c r="AO34" s="86"/>
      <c r="AP34" s="87"/>
      <c r="AQ34" s="87"/>
      <c r="AR34" s="88"/>
      <c r="AS34" s="88"/>
    </row>
    <row r="35" spans="1:45" s="89" customFormat="1" ht="13.5" customHeight="1">
      <c r="A35" s="82"/>
      <c r="B35" s="82"/>
      <c r="C35" s="83"/>
      <c r="D35" s="83"/>
      <c r="E35" s="61"/>
      <c r="F35" s="82"/>
      <c r="G35" s="82"/>
      <c r="H35" s="60"/>
      <c r="I35" s="61"/>
      <c r="J35" s="60"/>
      <c r="K35" s="61"/>
      <c r="L35" s="85"/>
      <c r="M35" s="60"/>
      <c r="N35" s="61"/>
      <c r="O35" s="85"/>
      <c r="P35" s="60"/>
      <c r="Q35" s="61"/>
      <c r="R35" s="85"/>
      <c r="S35" s="53"/>
      <c r="T35" s="60"/>
      <c r="U35" s="61"/>
      <c r="V35" s="85"/>
      <c r="W35" s="60"/>
      <c r="X35" s="61"/>
      <c r="Y35" s="85"/>
      <c r="Z35" s="60"/>
      <c r="AA35" s="61"/>
      <c r="AB35" s="85"/>
      <c r="AC35" s="53"/>
      <c r="AD35" s="60"/>
      <c r="AE35" s="60"/>
      <c r="AF35" s="61"/>
      <c r="AG35" s="85"/>
      <c r="AH35" s="60"/>
      <c r="AI35" s="61"/>
      <c r="AJ35" s="85"/>
      <c r="AK35" s="60"/>
      <c r="AL35" s="61"/>
      <c r="AM35" s="85"/>
      <c r="AN35" s="53"/>
      <c r="AO35" s="86"/>
      <c r="AP35" s="87"/>
      <c r="AQ35" s="87"/>
      <c r="AR35" s="88"/>
      <c r="AS35" s="88"/>
    </row>
    <row r="36" spans="1:45" s="89" customFormat="1" ht="13.5" customHeight="1">
      <c r="A36" s="82"/>
      <c r="B36" s="82"/>
      <c r="C36" s="83"/>
      <c r="D36" s="83"/>
      <c r="E36" s="61"/>
      <c r="F36" s="82"/>
      <c r="G36" s="82"/>
      <c r="H36" s="60"/>
      <c r="I36" s="61"/>
      <c r="J36" s="60"/>
      <c r="K36" s="61"/>
      <c r="L36" s="85"/>
      <c r="M36" s="60"/>
      <c r="N36" s="61"/>
      <c r="O36" s="85"/>
      <c r="P36" s="60"/>
      <c r="Q36" s="61"/>
      <c r="R36" s="85"/>
      <c r="S36" s="53"/>
      <c r="T36" s="60"/>
      <c r="U36" s="61"/>
      <c r="V36" s="85"/>
      <c r="W36" s="60"/>
      <c r="X36" s="61"/>
      <c r="Y36" s="85"/>
      <c r="Z36" s="60"/>
      <c r="AA36" s="61"/>
      <c r="AB36" s="85"/>
      <c r="AC36" s="53"/>
      <c r="AD36" s="60"/>
      <c r="AE36" s="60"/>
      <c r="AF36" s="61"/>
      <c r="AG36" s="85"/>
      <c r="AH36" s="60"/>
      <c r="AI36" s="61"/>
      <c r="AJ36" s="85"/>
      <c r="AK36" s="60"/>
      <c r="AL36" s="61"/>
      <c r="AM36" s="85"/>
      <c r="AN36" s="53"/>
      <c r="AO36" s="86"/>
      <c r="AP36" s="87"/>
      <c r="AQ36" s="87"/>
      <c r="AR36" s="88"/>
      <c r="AS36" s="88"/>
    </row>
    <row r="37" spans="1:45" s="89" customFormat="1" ht="13.5" customHeight="1">
      <c r="A37" s="82"/>
      <c r="B37" s="82"/>
      <c r="C37" s="83"/>
      <c r="D37" s="83"/>
      <c r="E37" s="61"/>
      <c r="F37" s="82"/>
      <c r="G37" s="82"/>
      <c r="H37" s="60"/>
      <c r="I37" s="61"/>
      <c r="J37" s="60"/>
      <c r="K37" s="61"/>
      <c r="L37" s="85"/>
      <c r="M37" s="60"/>
      <c r="N37" s="61"/>
      <c r="O37" s="85"/>
      <c r="P37" s="60"/>
      <c r="Q37" s="61"/>
      <c r="R37" s="85"/>
      <c r="S37" s="53"/>
      <c r="T37" s="60"/>
      <c r="U37" s="61"/>
      <c r="V37" s="85"/>
      <c r="W37" s="60"/>
      <c r="X37" s="61"/>
      <c r="Y37" s="85"/>
      <c r="Z37" s="60"/>
      <c r="AA37" s="61"/>
      <c r="AB37" s="85"/>
      <c r="AC37" s="53"/>
      <c r="AD37" s="60"/>
      <c r="AE37" s="60"/>
      <c r="AF37" s="61"/>
      <c r="AG37" s="85"/>
      <c r="AH37" s="60"/>
      <c r="AI37" s="61"/>
      <c r="AJ37" s="85"/>
      <c r="AK37" s="60"/>
      <c r="AL37" s="61"/>
      <c r="AM37" s="85"/>
      <c r="AN37" s="53"/>
      <c r="AO37" s="86"/>
      <c r="AP37" s="87"/>
      <c r="AQ37" s="87"/>
      <c r="AR37" s="88"/>
      <c r="AS37" s="88"/>
    </row>
    <row r="38" spans="1:45" s="89" customFormat="1" ht="13.5" customHeight="1">
      <c r="A38" s="82"/>
      <c r="B38" s="82"/>
      <c r="C38" s="82"/>
      <c r="D38" s="84"/>
      <c r="E38" s="61"/>
      <c r="F38" s="82"/>
      <c r="G38" s="82"/>
      <c r="H38" s="60"/>
      <c r="I38" s="61"/>
      <c r="J38" s="60"/>
      <c r="K38" s="61"/>
      <c r="L38" s="85"/>
      <c r="M38" s="60"/>
      <c r="N38" s="61"/>
      <c r="O38" s="85"/>
      <c r="P38" s="60"/>
      <c r="Q38" s="61"/>
      <c r="R38" s="85"/>
      <c r="S38" s="53"/>
      <c r="T38" s="60"/>
      <c r="U38" s="61"/>
      <c r="V38" s="85"/>
      <c r="W38" s="60"/>
      <c r="X38" s="61"/>
      <c r="Y38" s="85"/>
      <c r="Z38" s="60"/>
      <c r="AA38" s="61"/>
      <c r="AB38" s="85"/>
      <c r="AC38" s="53"/>
      <c r="AD38" s="60"/>
      <c r="AE38" s="60"/>
      <c r="AF38" s="61"/>
      <c r="AG38" s="85"/>
      <c r="AH38" s="60"/>
      <c r="AI38" s="61"/>
      <c r="AJ38" s="85"/>
      <c r="AK38" s="60"/>
      <c r="AL38" s="61"/>
      <c r="AM38" s="85"/>
      <c r="AN38" s="53"/>
      <c r="AO38" s="86"/>
      <c r="AP38" s="87"/>
      <c r="AQ38" s="87"/>
      <c r="AR38" s="88"/>
      <c r="AS38" s="88"/>
    </row>
    <row r="39" spans="1:45" s="89" customFormat="1" ht="13.5" customHeight="1">
      <c r="A39" s="82"/>
      <c r="B39" s="82"/>
      <c r="C39" s="83"/>
      <c r="D39" s="83"/>
      <c r="E39" s="61"/>
      <c r="F39" s="82"/>
      <c r="G39" s="82"/>
      <c r="H39" s="60"/>
      <c r="I39" s="61"/>
      <c r="J39" s="60"/>
      <c r="K39" s="61"/>
      <c r="L39" s="85"/>
      <c r="M39" s="60"/>
      <c r="N39" s="61"/>
      <c r="O39" s="85"/>
      <c r="P39" s="60"/>
      <c r="Q39" s="61"/>
      <c r="R39" s="85"/>
      <c r="S39" s="53"/>
      <c r="T39" s="60"/>
      <c r="U39" s="61"/>
      <c r="V39" s="85"/>
      <c r="W39" s="60"/>
      <c r="X39" s="61"/>
      <c r="Y39" s="85"/>
      <c r="Z39" s="60"/>
      <c r="AA39" s="61"/>
      <c r="AB39" s="85"/>
      <c r="AC39" s="53"/>
      <c r="AD39" s="60"/>
      <c r="AE39" s="60"/>
      <c r="AF39" s="61"/>
      <c r="AG39" s="85"/>
      <c r="AH39" s="60"/>
      <c r="AI39" s="61"/>
      <c r="AJ39" s="85"/>
      <c r="AK39" s="60"/>
      <c r="AL39" s="61"/>
      <c r="AM39" s="85"/>
      <c r="AN39" s="53"/>
      <c r="AO39" s="86"/>
      <c r="AP39" s="87"/>
      <c r="AQ39" s="87"/>
      <c r="AR39" s="88"/>
      <c r="AS39" s="88"/>
    </row>
    <row r="40" spans="1:45" s="89" customFormat="1" ht="12.75">
      <c r="A40" s="90"/>
      <c r="B40" s="82"/>
      <c r="C40" s="82"/>
      <c r="D40" s="82"/>
      <c r="E40" s="82"/>
      <c r="F40" s="82"/>
      <c r="G40" s="82"/>
      <c r="H40" s="82"/>
      <c r="I40" s="82"/>
      <c r="J40" s="82"/>
      <c r="K40" s="61"/>
      <c r="L40" s="88"/>
      <c r="M40" s="82"/>
      <c r="N40" s="61"/>
      <c r="O40" s="88"/>
      <c r="P40" s="82"/>
      <c r="Q40" s="61"/>
      <c r="R40" s="88"/>
      <c r="S40" s="88"/>
      <c r="T40" s="82"/>
      <c r="U40" s="82"/>
      <c r="V40" s="88"/>
      <c r="W40" s="82"/>
      <c r="X40" s="82"/>
      <c r="Y40" s="88"/>
      <c r="Z40" s="82"/>
      <c r="AA40" s="82"/>
      <c r="AB40" s="88"/>
      <c r="AC40" s="88"/>
      <c r="AD40" s="82"/>
      <c r="AE40" s="82"/>
      <c r="AF40" s="82"/>
      <c r="AG40" s="88"/>
      <c r="AH40" s="82"/>
      <c r="AI40" s="82"/>
      <c r="AJ40" s="88"/>
      <c r="AK40" s="82"/>
      <c r="AL40" s="82"/>
      <c r="AM40" s="88"/>
      <c r="AN40" s="88"/>
      <c r="AO40" s="88"/>
      <c r="AP40" s="88"/>
      <c r="AQ40" s="88"/>
      <c r="AR40" s="88"/>
      <c r="AS40" s="88"/>
    </row>
    <row r="41" s="90" customFormat="1" ht="12.75"/>
    <row r="42" s="90" customFormat="1" ht="12.75"/>
    <row r="43" s="90" customFormat="1" ht="12.75"/>
    <row r="44" s="90" customFormat="1" ht="12.75"/>
    <row r="45" s="90" customFormat="1" ht="12.75"/>
    <row r="46" s="90" customFormat="1" ht="12.75"/>
    <row r="47" s="90" customFormat="1" ht="12.75"/>
    <row r="48" s="90" customFormat="1" ht="12.75"/>
    <row r="49" s="90" customFormat="1" ht="12.75"/>
    <row r="50" s="90" customFormat="1" ht="12.75"/>
    <row r="51" s="90" customFormat="1" ht="12.75"/>
    <row r="52" s="90" customFormat="1" ht="12.75"/>
    <row r="53" s="90" customFormat="1" ht="12.75">
      <c r="A5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H34" sqref="H34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4" width="0" style="0" hidden="1" customWidth="1"/>
    <col min="6" max="6" width="0" style="0" hidden="1" customWidth="1"/>
    <col min="7" max="7" width="9.140625" style="0" hidden="1" customWidth="1"/>
    <col min="10" max="19" width="9.140625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0" max="40" width="0" style="0" hidden="1" customWidth="1"/>
  </cols>
  <sheetData>
    <row r="1" spans="1:45" s="15" customFormat="1" ht="11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10</v>
      </c>
      <c r="O1" s="6" t="s">
        <v>11</v>
      </c>
      <c r="P1" s="1" t="s">
        <v>13</v>
      </c>
      <c r="Q1" s="5" t="s">
        <v>10</v>
      </c>
      <c r="R1" s="6" t="s">
        <v>11</v>
      </c>
      <c r="S1" s="8" t="s">
        <v>14</v>
      </c>
      <c r="T1" s="9" t="s">
        <v>15</v>
      </c>
      <c r="U1" s="5" t="s">
        <v>10</v>
      </c>
      <c r="V1" s="6" t="s">
        <v>11</v>
      </c>
      <c r="W1" s="1" t="s">
        <v>16</v>
      </c>
      <c r="X1" s="5" t="s">
        <v>10</v>
      </c>
      <c r="Y1" s="6" t="s">
        <v>11</v>
      </c>
      <c r="Z1" s="1" t="s">
        <v>17</v>
      </c>
      <c r="AA1" s="5" t="s">
        <v>10</v>
      </c>
      <c r="AB1" s="6" t="s">
        <v>11</v>
      </c>
      <c r="AC1" s="8" t="s">
        <v>18</v>
      </c>
      <c r="AD1" s="10" t="s">
        <v>19</v>
      </c>
      <c r="AE1" s="1" t="s">
        <v>20</v>
      </c>
      <c r="AF1" s="5" t="s">
        <v>10</v>
      </c>
      <c r="AG1" s="6" t="s">
        <v>11</v>
      </c>
      <c r="AH1" s="1" t="s">
        <v>21</v>
      </c>
      <c r="AI1" s="5" t="s">
        <v>10</v>
      </c>
      <c r="AJ1" s="6" t="s">
        <v>11</v>
      </c>
      <c r="AK1" s="1" t="s">
        <v>22</v>
      </c>
      <c r="AL1" s="5" t="s">
        <v>10</v>
      </c>
      <c r="AM1" s="6" t="s">
        <v>11</v>
      </c>
      <c r="AN1" s="8" t="s">
        <v>23</v>
      </c>
      <c r="AO1" s="11" t="s">
        <v>24</v>
      </c>
      <c r="AP1" s="12" t="s">
        <v>25</v>
      </c>
      <c r="AQ1" s="13" t="s">
        <v>26</v>
      </c>
      <c r="AR1" s="14" t="s">
        <v>27</v>
      </c>
      <c r="AS1" s="14" t="s">
        <v>28</v>
      </c>
    </row>
    <row r="2" spans="1:45" s="15" customFormat="1" ht="13.5" customHeight="1">
      <c r="A2" s="16" t="s">
        <v>77</v>
      </c>
      <c r="B2" s="16">
        <v>28</v>
      </c>
      <c r="C2" s="17">
        <v>1.0365</v>
      </c>
      <c r="D2" s="18">
        <v>1</v>
      </c>
      <c r="E2" s="19" t="s">
        <v>78</v>
      </c>
      <c r="F2" s="20"/>
      <c r="G2" s="20"/>
      <c r="H2" s="91">
        <v>52</v>
      </c>
      <c r="I2" s="92">
        <v>56</v>
      </c>
      <c r="J2" s="21"/>
      <c r="K2" s="19"/>
      <c r="L2" s="22">
        <f>IF(K2&gt;0,0,J2)</f>
        <v>0</v>
      </c>
      <c r="M2" s="23"/>
      <c r="N2" s="19"/>
      <c r="O2" s="22">
        <f>IF(N2&gt;0,0,M2)</f>
        <v>0</v>
      </c>
      <c r="P2" s="23"/>
      <c r="Q2" s="19"/>
      <c r="R2" s="22">
        <f>IF(Q2&gt;0,0,P2)</f>
        <v>0</v>
      </c>
      <c r="S2" s="24">
        <f>IF(COUNT(K2,N2)&gt;2,"out",MAX(L2,O2,R2))</f>
        <v>0</v>
      </c>
      <c r="T2" s="17">
        <v>60</v>
      </c>
      <c r="U2" s="19"/>
      <c r="V2" s="22">
        <f>IF(U2&gt;0,0,T2)</f>
        <v>60</v>
      </c>
      <c r="W2" s="69">
        <v>96</v>
      </c>
      <c r="X2" s="70"/>
      <c r="Y2" s="71">
        <f>IF(X2&gt;0,0,W2)</f>
        <v>96</v>
      </c>
      <c r="Z2" s="69">
        <v>100</v>
      </c>
      <c r="AA2" s="19"/>
      <c r="AB2" s="22">
        <f>IF(AA2&gt;0,0,Z2)</f>
        <v>100</v>
      </c>
      <c r="AC2" s="24">
        <f>MAX(V2,Y2,AB2)</f>
        <v>100</v>
      </c>
      <c r="AD2" s="21">
        <f>S2+AC2</f>
        <v>100</v>
      </c>
      <c r="AE2" s="23"/>
      <c r="AF2" s="19"/>
      <c r="AG2" s="22">
        <f>IF(AF2&gt;0,0,AE2)</f>
        <v>0</v>
      </c>
      <c r="AH2" s="23"/>
      <c r="AI2" s="19"/>
      <c r="AJ2" s="22">
        <f>IF(AI2&gt;0,0,AH2)</f>
        <v>0</v>
      </c>
      <c r="AK2" s="23"/>
      <c r="AL2" s="19"/>
      <c r="AM2" s="22">
        <f>IF(AL2&gt;0,0,AK2)</f>
        <v>0</v>
      </c>
      <c r="AN2" s="24">
        <f>MAX(AG2,AJ2,AM2)</f>
        <v>0</v>
      </c>
      <c r="AO2" s="26">
        <f>(AN2+AC2+S2)</f>
        <v>100</v>
      </c>
      <c r="AP2" s="27">
        <f>(AO2*C2*D2)</f>
        <v>103.64999999999999</v>
      </c>
      <c r="AQ2" s="28">
        <f>(AO2*2.2046)</f>
        <v>220.46</v>
      </c>
      <c r="AR2" s="29">
        <v>1</v>
      </c>
      <c r="AS2" s="29"/>
    </row>
    <row r="3" spans="1:45" s="15" customFormat="1" ht="13.5" customHeight="1">
      <c r="A3" s="16" t="s">
        <v>79</v>
      </c>
      <c r="B3" s="16">
        <v>12</v>
      </c>
      <c r="C3" s="17">
        <v>0.8844</v>
      </c>
      <c r="D3" s="30">
        <v>1</v>
      </c>
      <c r="E3" s="19">
        <v>13</v>
      </c>
      <c r="F3" s="20"/>
      <c r="G3" s="20"/>
      <c r="H3" s="91">
        <v>109.4</v>
      </c>
      <c r="I3" s="92">
        <v>110</v>
      </c>
      <c r="J3" s="21"/>
      <c r="K3" s="19"/>
      <c r="L3" s="22">
        <f>IF(K3&gt;0,0,J3)</f>
        <v>0</v>
      </c>
      <c r="M3" s="23"/>
      <c r="N3" s="19"/>
      <c r="O3" s="22">
        <f>IF(N3&gt;0,0,M3)</f>
        <v>0</v>
      </c>
      <c r="P3" s="23"/>
      <c r="Q3" s="19"/>
      <c r="R3" s="22">
        <f>IF(Q3&gt;0,0,P3)</f>
        <v>0</v>
      </c>
      <c r="S3" s="24">
        <f>IF(COUNT(K3,N3)&gt;2,"out",MAX(L3,O3,R3))</f>
        <v>0</v>
      </c>
      <c r="T3" s="17">
        <v>25</v>
      </c>
      <c r="U3" s="19"/>
      <c r="V3" s="22">
        <f>IF(U3&gt;0,0,T3)</f>
        <v>25</v>
      </c>
      <c r="W3" s="17">
        <v>35</v>
      </c>
      <c r="X3" s="19"/>
      <c r="Y3" s="22">
        <f>IF(X3&gt;0,0,W3)</f>
        <v>35</v>
      </c>
      <c r="Z3" s="17">
        <v>0</v>
      </c>
      <c r="AA3" s="19"/>
      <c r="AB3" s="22">
        <f>IF(AA3&gt;0,0,Z3)</f>
        <v>0</v>
      </c>
      <c r="AC3" s="24">
        <f>MAX(V3,Y3,AB3)</f>
        <v>35</v>
      </c>
      <c r="AD3" s="21">
        <f>S3+AC3</f>
        <v>35</v>
      </c>
      <c r="AE3" s="23"/>
      <c r="AF3" s="19"/>
      <c r="AG3" s="22">
        <f>IF(AF3&gt;0,0,AE3)</f>
        <v>0</v>
      </c>
      <c r="AH3" s="23"/>
      <c r="AI3" s="19"/>
      <c r="AJ3" s="22">
        <f>IF(AI3&gt;0,0,AH3)</f>
        <v>0</v>
      </c>
      <c r="AK3" s="23"/>
      <c r="AL3" s="19"/>
      <c r="AM3" s="22">
        <f>IF(AL3&gt;0,0,AK3)</f>
        <v>0</v>
      </c>
      <c r="AN3" s="24">
        <f>MAX(AG3,AJ3,AM3)</f>
        <v>0</v>
      </c>
      <c r="AO3" s="26">
        <f>(AN3+AC3+S3)</f>
        <v>35</v>
      </c>
      <c r="AP3" s="27">
        <f>(AO3*C3*D3)</f>
        <v>30.953999999999997</v>
      </c>
      <c r="AQ3" s="28">
        <f>(AO3*2.2046)</f>
        <v>77.161</v>
      </c>
      <c r="AR3" s="29">
        <v>1</v>
      </c>
      <c r="AS3" s="29"/>
    </row>
    <row r="4" spans="1:45" s="15" customFormat="1" ht="13.5" customHeight="1">
      <c r="A4" s="16" t="s">
        <v>80</v>
      </c>
      <c r="B4" s="16">
        <v>18</v>
      </c>
      <c r="C4" s="17">
        <v>0.5538</v>
      </c>
      <c r="D4" s="30">
        <v>1</v>
      </c>
      <c r="E4" s="19">
        <v>19</v>
      </c>
      <c r="F4" s="20"/>
      <c r="G4" s="20"/>
      <c r="H4" s="91">
        <v>87</v>
      </c>
      <c r="I4" s="92">
        <v>90</v>
      </c>
      <c r="J4" s="21"/>
      <c r="K4" s="19"/>
      <c r="L4" s="22">
        <f>IF(K4&gt;0,0,J4)</f>
        <v>0</v>
      </c>
      <c r="M4" s="23"/>
      <c r="N4" s="19"/>
      <c r="O4" s="22">
        <f>IF(N4&gt;0,0,M4)</f>
        <v>0</v>
      </c>
      <c r="P4" s="23"/>
      <c r="Q4" s="19"/>
      <c r="R4" s="22">
        <f>IF(Q4&gt;0,0,P4)</f>
        <v>0</v>
      </c>
      <c r="S4" s="24">
        <f>IF(COUNT(K4,N4)&gt;2,"out",MAX(L4,O4,R4))</f>
        <v>0</v>
      </c>
      <c r="T4" s="67">
        <v>185</v>
      </c>
      <c r="U4" s="19"/>
      <c r="V4" s="22">
        <f>IF(U4&gt;0,0,T4)</f>
        <v>185</v>
      </c>
      <c r="W4" s="17">
        <v>0</v>
      </c>
      <c r="X4" s="19"/>
      <c r="Y4" s="22">
        <f>IF(X4&gt;0,0,W4)</f>
        <v>0</v>
      </c>
      <c r="Z4" s="17">
        <v>0</v>
      </c>
      <c r="AA4" s="19"/>
      <c r="AB4" s="22">
        <f>IF(AA4&gt;0,0,Z4)</f>
        <v>0</v>
      </c>
      <c r="AC4" s="24">
        <f>MAX(V4,Y4,AB4)</f>
        <v>185</v>
      </c>
      <c r="AD4" s="21">
        <f>S4+AC4</f>
        <v>185</v>
      </c>
      <c r="AE4" s="23"/>
      <c r="AF4" s="19"/>
      <c r="AG4" s="22">
        <f>IF(AF4&gt;0,0,AE4)</f>
        <v>0</v>
      </c>
      <c r="AH4" s="23"/>
      <c r="AI4" s="19"/>
      <c r="AJ4" s="22">
        <f>IF(AI4&gt;0,0,AH4)</f>
        <v>0</v>
      </c>
      <c r="AK4" s="23"/>
      <c r="AL4" s="19"/>
      <c r="AM4" s="22">
        <f>IF(AL4&gt;0,0,AK4)</f>
        <v>0</v>
      </c>
      <c r="AN4" s="24">
        <f>MAX(AG4,AJ4,AM4)</f>
        <v>0</v>
      </c>
      <c r="AO4" s="26">
        <f>(AN4+AC4+S4)</f>
        <v>185</v>
      </c>
      <c r="AP4" s="27">
        <f>(AO4*C4*D4)</f>
        <v>102.45299999999999</v>
      </c>
      <c r="AQ4" s="28">
        <f>(AO4*2.2046)</f>
        <v>407.851</v>
      </c>
      <c r="AR4" s="29">
        <v>1</v>
      </c>
      <c r="AS4" s="29"/>
    </row>
    <row r="5" spans="1:45" s="15" customFormat="1" ht="13.5" customHeight="1">
      <c r="A5" s="16" t="s">
        <v>81</v>
      </c>
      <c r="B5" s="16">
        <v>32</v>
      </c>
      <c r="C5" s="17">
        <v>0.5671</v>
      </c>
      <c r="D5" s="34">
        <v>1</v>
      </c>
      <c r="E5" s="35" t="s">
        <v>36</v>
      </c>
      <c r="F5" s="36"/>
      <c r="G5" s="36"/>
      <c r="H5" s="91">
        <v>79</v>
      </c>
      <c r="I5" s="92">
        <v>82.5</v>
      </c>
      <c r="J5" s="37"/>
      <c r="K5" s="35"/>
      <c r="L5" s="38">
        <f>IF(K5&gt;0,0,J5)</f>
        <v>0</v>
      </c>
      <c r="M5" s="39"/>
      <c r="N5" s="35"/>
      <c r="O5" s="38">
        <f>IF(N5&gt;0,0,M5)</f>
        <v>0</v>
      </c>
      <c r="P5" s="39"/>
      <c r="Q5" s="35"/>
      <c r="R5" s="38">
        <f>IF(Q5&gt;0,0,P5)</f>
        <v>0</v>
      </c>
      <c r="S5" s="40">
        <f>IF(COUNT(K5,N5)&gt;2,"out",MAX(L5,O5,R5))</f>
        <v>0</v>
      </c>
      <c r="T5" s="17">
        <v>220</v>
      </c>
      <c r="U5" s="35"/>
      <c r="V5" s="38">
        <f>IF(U5&gt;0,0,T5)</f>
        <v>220</v>
      </c>
      <c r="W5" s="17">
        <v>235</v>
      </c>
      <c r="X5" s="35"/>
      <c r="Y5" s="38">
        <f>IF(X5&gt;0,0,W5)</f>
        <v>235</v>
      </c>
      <c r="Z5" s="17">
        <v>250</v>
      </c>
      <c r="AA5" s="35"/>
      <c r="AB5" s="38">
        <f>IF(AA5&gt;0,0,Z5)</f>
        <v>250</v>
      </c>
      <c r="AC5" s="40">
        <f>MAX(V5,Y5,AB5)</f>
        <v>250</v>
      </c>
      <c r="AD5" s="37">
        <f>S5+AC5</f>
        <v>250</v>
      </c>
      <c r="AE5" s="39"/>
      <c r="AF5" s="35"/>
      <c r="AG5" s="38">
        <f>IF(AF5&gt;0,0,AE5)</f>
        <v>0</v>
      </c>
      <c r="AH5" s="39"/>
      <c r="AI5" s="35"/>
      <c r="AJ5" s="38">
        <f>IF(AI5&gt;0,0,AH5)</f>
        <v>0</v>
      </c>
      <c r="AK5" s="39"/>
      <c r="AL5" s="35"/>
      <c r="AM5" s="38">
        <f>IF(AL5&gt;0,0,AK5)</f>
        <v>0</v>
      </c>
      <c r="AN5" s="40">
        <f>MAX(AG5,AJ5,AM5)</f>
        <v>0</v>
      </c>
      <c r="AO5" s="41">
        <f>(AN5+AC5+S5)</f>
        <v>250</v>
      </c>
      <c r="AP5" s="42">
        <f>(AO5*C5*D5)</f>
        <v>141.775</v>
      </c>
      <c r="AQ5" s="43">
        <f>(AO5*2.2046)</f>
        <v>551.15</v>
      </c>
      <c r="AR5" s="44">
        <v>1</v>
      </c>
      <c r="AS5" s="44"/>
    </row>
    <row r="6" spans="1:45" s="57" customFormat="1" ht="12.75" customHeight="1">
      <c r="A6" s="93"/>
      <c r="B6" s="93"/>
      <c r="C6" s="94"/>
      <c r="D6" s="48"/>
      <c r="E6" s="49"/>
      <c r="F6" s="46"/>
      <c r="G6" s="46"/>
      <c r="H6" s="94"/>
      <c r="I6" s="93"/>
      <c r="J6" s="50"/>
      <c r="K6" s="49"/>
      <c r="L6" s="51"/>
      <c r="M6" s="50"/>
      <c r="N6" s="49"/>
      <c r="O6" s="51"/>
      <c r="P6" s="50"/>
      <c r="Q6" s="49"/>
      <c r="R6" s="51"/>
      <c r="S6" s="52"/>
      <c r="T6" s="95"/>
      <c r="U6" s="49"/>
      <c r="V6" s="51"/>
      <c r="W6" s="94"/>
      <c r="X6" s="49"/>
      <c r="Y6" s="51"/>
      <c r="Z6" s="94"/>
      <c r="AA6" s="49"/>
      <c r="AB6" s="51"/>
      <c r="AC6" s="52"/>
      <c r="AD6" s="50"/>
      <c r="AE6" s="50"/>
      <c r="AF6" s="49"/>
      <c r="AG6" s="51"/>
      <c r="AH6" s="50"/>
      <c r="AI6" s="49"/>
      <c r="AJ6" s="51"/>
      <c r="AK6" s="50"/>
      <c r="AL6" s="49"/>
      <c r="AM6" s="51"/>
      <c r="AN6" s="52"/>
      <c r="AO6" s="54"/>
      <c r="AP6" s="55"/>
      <c r="AQ6" s="55"/>
      <c r="AR6" s="56"/>
      <c r="AS6" s="56"/>
    </row>
    <row r="7" spans="1:46" s="15" customFormat="1" ht="13.5" customHeight="1">
      <c r="A7" s="58" t="s">
        <v>51</v>
      </c>
      <c r="B7" s="46"/>
      <c r="C7" s="47"/>
      <c r="D7" s="47"/>
      <c r="E7" s="49"/>
      <c r="F7" s="46"/>
      <c r="G7" s="46"/>
      <c r="H7" s="50"/>
      <c r="I7" s="49"/>
      <c r="J7" s="50"/>
      <c r="K7" s="49"/>
      <c r="L7" s="51"/>
      <c r="M7" s="50"/>
      <c r="N7" s="49"/>
      <c r="O7" s="51"/>
      <c r="P7" s="60"/>
      <c r="Q7" s="61"/>
      <c r="R7" s="85"/>
      <c r="S7" s="53"/>
      <c r="T7" s="60"/>
      <c r="U7" s="61"/>
      <c r="V7" s="85"/>
      <c r="W7" s="60"/>
      <c r="X7" s="61"/>
      <c r="Y7" s="85"/>
      <c r="Z7" s="60"/>
      <c r="AA7" s="49"/>
      <c r="AB7" s="51"/>
      <c r="AC7" s="53"/>
      <c r="AD7" s="50"/>
      <c r="AE7" s="50"/>
      <c r="AF7" s="49"/>
      <c r="AG7" s="51"/>
      <c r="AH7" s="60"/>
      <c r="AI7" s="61"/>
      <c r="AJ7" s="85"/>
      <c r="AK7" s="60"/>
      <c r="AL7" s="61"/>
      <c r="AM7" s="85"/>
      <c r="AN7" s="53"/>
      <c r="AO7" s="86"/>
      <c r="AP7" s="55"/>
      <c r="AQ7" s="55"/>
      <c r="AR7" s="56"/>
      <c r="AS7" s="56"/>
      <c r="AT7" s="57"/>
    </row>
    <row r="8" spans="1:256" s="15" customFormat="1" ht="13.5" customHeight="1">
      <c r="A8" s="59" t="s">
        <v>52</v>
      </c>
      <c r="B8" s="59" t="s">
        <v>61</v>
      </c>
      <c r="C8" s="59" t="s">
        <v>52</v>
      </c>
      <c r="D8" s="59" t="s">
        <v>52</v>
      </c>
      <c r="E8" s="59" t="s">
        <v>75</v>
      </c>
      <c r="F8" s="59" t="s">
        <v>52</v>
      </c>
      <c r="G8" s="59" t="s">
        <v>52</v>
      </c>
      <c r="H8" s="59" t="s">
        <v>61</v>
      </c>
      <c r="I8" s="59" t="s">
        <v>61</v>
      </c>
      <c r="J8" s="59" t="s">
        <v>61</v>
      </c>
      <c r="K8" s="59" t="s">
        <v>52</v>
      </c>
      <c r="L8" s="59" t="s">
        <v>52</v>
      </c>
      <c r="M8" s="59" t="s">
        <v>61</v>
      </c>
      <c r="N8" s="59" t="s">
        <v>52</v>
      </c>
      <c r="O8" s="59" t="s">
        <v>52</v>
      </c>
      <c r="P8" s="59" t="s">
        <v>61</v>
      </c>
      <c r="Q8" s="59" t="s">
        <v>52</v>
      </c>
      <c r="R8" s="59" t="s">
        <v>52</v>
      </c>
      <c r="S8" s="59" t="s">
        <v>61</v>
      </c>
      <c r="T8" s="59" t="s">
        <v>61</v>
      </c>
      <c r="U8" s="59" t="s">
        <v>52</v>
      </c>
      <c r="V8" s="59" t="s">
        <v>52</v>
      </c>
      <c r="W8" s="59" t="s">
        <v>61</v>
      </c>
      <c r="X8" s="59" t="s">
        <v>52</v>
      </c>
      <c r="Y8" s="59" t="s">
        <v>52</v>
      </c>
      <c r="Z8" s="59" t="s">
        <v>61</v>
      </c>
      <c r="AA8" s="59" t="s">
        <v>52</v>
      </c>
      <c r="AB8" s="59" t="s">
        <v>52</v>
      </c>
      <c r="AC8" s="59" t="s">
        <v>61</v>
      </c>
      <c r="AD8" s="59" t="s">
        <v>61</v>
      </c>
      <c r="AE8" s="59" t="s">
        <v>61</v>
      </c>
      <c r="AF8" s="59" t="s">
        <v>52</v>
      </c>
      <c r="AG8" s="59" t="s">
        <v>52</v>
      </c>
      <c r="AH8" s="59" t="s">
        <v>61</v>
      </c>
      <c r="AI8" s="59" t="s">
        <v>52</v>
      </c>
      <c r="AJ8" s="59" t="s">
        <v>52</v>
      </c>
      <c r="AK8" s="59" t="s">
        <v>61</v>
      </c>
      <c r="AL8" s="59" t="s">
        <v>52</v>
      </c>
      <c r="AM8" s="59" t="s">
        <v>52</v>
      </c>
      <c r="AN8" s="59" t="s">
        <v>61</v>
      </c>
      <c r="AO8" s="59" t="s">
        <v>61</v>
      </c>
      <c r="AP8" s="59" t="s">
        <v>61</v>
      </c>
      <c r="AQ8" s="59" t="s">
        <v>61</v>
      </c>
      <c r="AR8" s="59" t="s">
        <v>61</v>
      </c>
      <c r="AS8" s="59" t="s">
        <v>61</v>
      </c>
      <c r="AT8" s="59" t="s">
        <v>61</v>
      </c>
      <c r="AU8" s="59" t="s">
        <v>61</v>
      </c>
      <c r="AV8" s="59" t="s">
        <v>61</v>
      </c>
      <c r="AW8" s="59" t="s">
        <v>61</v>
      </c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 t="s">
        <v>52</v>
      </c>
      <c r="FR8" s="59" t="s">
        <v>52</v>
      </c>
      <c r="FS8" s="59" t="s">
        <v>52</v>
      </c>
      <c r="FT8" s="59" t="s">
        <v>52</v>
      </c>
      <c r="FU8" s="59" t="s">
        <v>52</v>
      </c>
      <c r="FV8" s="59" t="s">
        <v>52</v>
      </c>
      <c r="FW8" s="59" t="s">
        <v>52</v>
      </c>
      <c r="FX8" s="59" t="s">
        <v>52</v>
      </c>
      <c r="FY8" s="59" t="s">
        <v>52</v>
      </c>
      <c r="FZ8" s="59" t="s">
        <v>52</v>
      </c>
      <c r="GA8" s="59" t="s">
        <v>52</v>
      </c>
      <c r="GB8" s="59" t="s">
        <v>52</v>
      </c>
      <c r="GC8" s="59" t="s">
        <v>52</v>
      </c>
      <c r="GD8" s="59" t="s">
        <v>52</v>
      </c>
      <c r="GE8" s="59" t="s">
        <v>52</v>
      </c>
      <c r="GF8" s="59" t="s">
        <v>52</v>
      </c>
      <c r="GG8" s="59" t="s">
        <v>52</v>
      </c>
      <c r="GH8" s="59" t="s">
        <v>52</v>
      </c>
      <c r="GI8" s="59" t="s">
        <v>52</v>
      </c>
      <c r="GJ8" s="59" t="s">
        <v>52</v>
      </c>
      <c r="GK8" s="59" t="s">
        <v>52</v>
      </c>
      <c r="GL8" s="59" t="s">
        <v>52</v>
      </c>
      <c r="GM8" s="59" t="s">
        <v>52</v>
      </c>
      <c r="GN8" s="59" t="s">
        <v>52</v>
      </c>
      <c r="GO8" s="59" t="s">
        <v>52</v>
      </c>
      <c r="GP8" s="59" t="s">
        <v>52</v>
      </c>
      <c r="GQ8" s="59" t="s">
        <v>52</v>
      </c>
      <c r="GR8" s="59" t="s">
        <v>52</v>
      </c>
      <c r="GS8" s="59" t="s">
        <v>52</v>
      </c>
      <c r="GT8" s="59" t="s">
        <v>52</v>
      </c>
      <c r="GU8" s="59" t="s">
        <v>52</v>
      </c>
      <c r="GV8" s="59" t="s">
        <v>52</v>
      </c>
      <c r="GW8" s="59" t="s">
        <v>52</v>
      </c>
      <c r="GX8" s="59" t="s">
        <v>52</v>
      </c>
      <c r="GY8" s="59" t="s">
        <v>52</v>
      </c>
      <c r="GZ8" s="59" t="s">
        <v>52</v>
      </c>
      <c r="HA8" s="59" t="s">
        <v>52</v>
      </c>
      <c r="HB8" s="59" t="s">
        <v>52</v>
      </c>
      <c r="HC8" s="59" t="s">
        <v>52</v>
      </c>
      <c r="HD8" s="59" t="s">
        <v>52</v>
      </c>
      <c r="HE8" s="59" t="s">
        <v>52</v>
      </c>
      <c r="HF8" s="59" t="s">
        <v>52</v>
      </c>
      <c r="HG8" s="59" t="s">
        <v>52</v>
      </c>
      <c r="HH8" s="59" t="s">
        <v>52</v>
      </c>
      <c r="HI8" s="59" t="s">
        <v>52</v>
      </c>
      <c r="HJ8" s="59" t="s">
        <v>52</v>
      </c>
      <c r="HK8" s="59" t="s">
        <v>52</v>
      </c>
      <c r="HL8" s="59" t="s">
        <v>52</v>
      </c>
      <c r="HM8" s="59" t="s">
        <v>52</v>
      </c>
      <c r="HN8" s="59" t="s">
        <v>52</v>
      </c>
      <c r="HO8" s="59" t="s">
        <v>52</v>
      </c>
      <c r="HP8" s="59" t="s">
        <v>52</v>
      </c>
      <c r="HQ8" s="59" t="s">
        <v>52</v>
      </c>
      <c r="HR8" s="59" t="s">
        <v>52</v>
      </c>
      <c r="HS8" s="59" t="s">
        <v>52</v>
      </c>
      <c r="HT8" s="59" t="s">
        <v>52</v>
      </c>
      <c r="HU8" s="59" t="s">
        <v>52</v>
      </c>
      <c r="HV8" s="59" t="s">
        <v>52</v>
      </c>
      <c r="HW8" s="59" t="s">
        <v>52</v>
      </c>
      <c r="HX8" s="59" t="s">
        <v>52</v>
      </c>
      <c r="HY8" s="59" t="s">
        <v>52</v>
      </c>
      <c r="HZ8" s="59" t="s">
        <v>52</v>
      </c>
      <c r="IA8" s="59" t="s">
        <v>52</v>
      </c>
      <c r="IB8" s="59" t="s">
        <v>52</v>
      </c>
      <c r="IC8" s="59" t="s">
        <v>52</v>
      </c>
      <c r="ID8" s="59" t="s">
        <v>52</v>
      </c>
      <c r="IE8" s="59" t="s">
        <v>52</v>
      </c>
      <c r="IF8" s="59" t="s">
        <v>52</v>
      </c>
      <c r="IG8" s="59" t="s">
        <v>52</v>
      </c>
      <c r="IH8" s="59" t="s">
        <v>52</v>
      </c>
      <c r="II8" s="59" t="s">
        <v>52</v>
      </c>
      <c r="IJ8" s="59" t="s">
        <v>52</v>
      </c>
      <c r="IK8" s="59" t="s">
        <v>52</v>
      </c>
      <c r="IL8" s="59" t="s">
        <v>52</v>
      </c>
      <c r="IM8" s="59" t="s">
        <v>52</v>
      </c>
      <c r="IN8" s="59" t="s">
        <v>52</v>
      </c>
      <c r="IO8" s="59" t="s">
        <v>52</v>
      </c>
      <c r="IP8" s="59" t="s">
        <v>52</v>
      </c>
      <c r="IQ8" s="59" t="s">
        <v>52</v>
      </c>
      <c r="IR8" s="59" t="s">
        <v>52</v>
      </c>
      <c r="IS8" s="59" t="s">
        <v>52</v>
      </c>
      <c r="IT8" s="59" t="s">
        <v>52</v>
      </c>
      <c r="IU8" s="59" t="s">
        <v>52</v>
      </c>
      <c r="IV8" s="59" t="s">
        <v>52</v>
      </c>
    </row>
    <row r="9" spans="1:46" s="15" customFormat="1" ht="13.5" customHeight="1">
      <c r="A9" s="62" t="s">
        <v>76</v>
      </c>
      <c r="B9" s="46"/>
      <c r="C9" s="46"/>
      <c r="D9" s="48"/>
      <c r="E9" s="49"/>
      <c r="F9" s="46"/>
      <c r="G9" s="46"/>
      <c r="H9" s="60"/>
      <c r="I9" s="61"/>
      <c r="J9" s="50"/>
      <c r="K9" s="49"/>
      <c r="L9" s="51"/>
      <c r="M9" s="50"/>
      <c r="N9" s="49"/>
      <c r="O9" s="51"/>
      <c r="P9" s="60"/>
      <c r="Q9" s="61"/>
      <c r="R9" s="85"/>
      <c r="S9" s="53"/>
      <c r="T9" s="60"/>
      <c r="U9" s="61"/>
      <c r="V9" s="85"/>
      <c r="W9" s="60"/>
      <c r="X9" s="61"/>
      <c r="Y9" s="85"/>
      <c r="Z9" s="60"/>
      <c r="AA9" s="49"/>
      <c r="AB9" s="51"/>
      <c r="AC9" s="53"/>
      <c r="AD9" s="50"/>
      <c r="AE9" s="50"/>
      <c r="AF9" s="49"/>
      <c r="AG9" s="51"/>
      <c r="AH9" s="60"/>
      <c r="AI9" s="61"/>
      <c r="AJ9" s="85"/>
      <c r="AK9" s="60"/>
      <c r="AL9" s="61"/>
      <c r="AM9" s="85"/>
      <c r="AN9" s="53"/>
      <c r="AO9" s="86"/>
      <c r="AP9" s="55"/>
      <c r="AQ9" s="55"/>
      <c r="AR9" s="56"/>
      <c r="AS9" s="56"/>
      <c r="AT9" s="57"/>
    </row>
    <row r="10" spans="1:46" s="15" customFormat="1" ht="13.5" customHeight="1">
      <c r="A10" s="63" t="s">
        <v>54</v>
      </c>
      <c r="B10" s="46"/>
      <c r="C10" s="47"/>
      <c r="D10" s="48"/>
      <c r="E10" s="49"/>
      <c r="F10" s="46"/>
      <c r="G10" s="46"/>
      <c r="H10" s="50"/>
      <c r="I10" s="49"/>
      <c r="J10" s="50"/>
      <c r="K10" s="49"/>
      <c r="L10" s="51"/>
      <c r="M10" s="50"/>
      <c r="N10" s="49"/>
      <c r="O10" s="51"/>
      <c r="P10" s="60"/>
      <c r="Q10" s="61"/>
      <c r="R10" s="85"/>
      <c r="S10" s="53"/>
      <c r="T10" s="60"/>
      <c r="U10" s="61"/>
      <c r="V10" s="85"/>
      <c r="W10" s="60"/>
      <c r="X10" s="61"/>
      <c r="Y10" s="85"/>
      <c r="Z10" s="60"/>
      <c r="AA10" s="49"/>
      <c r="AB10" s="51"/>
      <c r="AC10" s="53"/>
      <c r="AD10" s="50"/>
      <c r="AE10" s="50"/>
      <c r="AF10" s="49"/>
      <c r="AG10" s="51"/>
      <c r="AH10" s="60"/>
      <c r="AI10" s="61"/>
      <c r="AJ10" s="85"/>
      <c r="AK10" s="60"/>
      <c r="AL10" s="61"/>
      <c r="AM10" s="85"/>
      <c r="AN10" s="53"/>
      <c r="AO10" s="86"/>
      <c r="AP10" s="55"/>
      <c r="AQ10" s="55"/>
      <c r="AR10" s="56"/>
      <c r="AS10" s="56"/>
      <c r="AT10" s="57"/>
    </row>
    <row r="11" spans="1:46" s="15" customFormat="1" ht="13.5" customHeight="1">
      <c r="A11" s="81"/>
      <c r="B11" s="46"/>
      <c r="C11" s="47"/>
      <c r="D11" s="47"/>
      <c r="E11" s="49"/>
      <c r="F11" s="46"/>
      <c r="G11" s="46"/>
      <c r="H11" s="50"/>
      <c r="I11" s="49"/>
      <c r="J11" s="50"/>
      <c r="K11" s="49"/>
      <c r="L11" s="51"/>
      <c r="M11" s="50"/>
      <c r="N11" s="49"/>
      <c r="O11" s="51"/>
      <c r="P11" s="60"/>
      <c r="Q11" s="61"/>
      <c r="R11" s="85"/>
      <c r="S11" s="53"/>
      <c r="T11" s="60"/>
      <c r="U11" s="61"/>
      <c r="V11" s="85"/>
      <c r="W11" s="60"/>
      <c r="X11" s="61"/>
      <c r="Y11" s="85"/>
      <c r="Z11" s="60"/>
      <c r="AA11" s="61"/>
      <c r="AB11" s="85"/>
      <c r="AC11" s="53"/>
      <c r="AD11" s="60"/>
      <c r="AE11" s="60"/>
      <c r="AF11" s="61"/>
      <c r="AG11" s="85"/>
      <c r="AH11" s="60"/>
      <c r="AI11" s="61"/>
      <c r="AJ11" s="85"/>
      <c r="AK11" s="60"/>
      <c r="AL11" s="61"/>
      <c r="AM11" s="85"/>
      <c r="AN11" s="53"/>
      <c r="AO11" s="86"/>
      <c r="AP11" s="87"/>
      <c r="AQ11" s="55"/>
      <c r="AR11" s="56"/>
      <c r="AS11" s="56"/>
      <c r="AT11" s="57"/>
    </row>
    <row r="12" spans="1:45" s="57" customFormat="1" ht="13.5" customHeight="1">
      <c r="A12" s="93"/>
      <c r="B12" s="93"/>
      <c r="C12" s="94"/>
      <c r="D12" s="48"/>
      <c r="E12" s="49"/>
      <c r="F12" s="46"/>
      <c r="G12" s="46"/>
      <c r="H12" s="94"/>
      <c r="I12" s="93"/>
      <c r="J12" s="50"/>
      <c r="K12" s="49"/>
      <c r="L12" s="51"/>
      <c r="M12" s="50"/>
      <c r="N12" s="49"/>
      <c r="O12" s="51"/>
      <c r="P12" s="50"/>
      <c r="Q12" s="49"/>
      <c r="R12" s="51"/>
      <c r="S12" s="52"/>
      <c r="T12" s="95"/>
      <c r="U12" s="49"/>
      <c r="V12" s="51"/>
      <c r="W12" s="95"/>
      <c r="X12" s="49"/>
      <c r="Y12" s="51"/>
      <c r="Z12" s="96"/>
      <c r="AA12" s="61"/>
      <c r="AB12" s="85"/>
      <c r="AC12" s="53"/>
      <c r="AD12" s="60"/>
      <c r="AE12" s="60"/>
      <c r="AF12" s="61"/>
      <c r="AG12" s="85"/>
      <c r="AH12" s="60"/>
      <c r="AI12" s="61"/>
      <c r="AJ12" s="85"/>
      <c r="AK12" s="60"/>
      <c r="AL12" s="61"/>
      <c r="AM12" s="85"/>
      <c r="AN12" s="53"/>
      <c r="AO12" s="86"/>
      <c r="AP12" s="87"/>
      <c r="AQ12" s="55"/>
      <c r="AR12" s="56"/>
      <c r="AS12" s="56"/>
    </row>
    <row r="13" spans="1:45" s="57" customFormat="1" ht="13.5" customHeight="1">
      <c r="A13" s="93"/>
      <c r="B13" s="93"/>
      <c r="C13" s="94"/>
      <c r="D13" s="48"/>
      <c r="E13" s="49"/>
      <c r="F13" s="46"/>
      <c r="G13" s="46"/>
      <c r="H13" s="94"/>
      <c r="I13" s="93"/>
      <c r="J13" s="50"/>
      <c r="K13" s="49"/>
      <c r="L13" s="51"/>
      <c r="M13" s="50"/>
      <c r="N13" s="49"/>
      <c r="O13" s="51"/>
      <c r="P13" s="50"/>
      <c r="Q13" s="49"/>
      <c r="R13" s="51"/>
      <c r="S13" s="52"/>
      <c r="T13" s="94"/>
      <c r="U13" s="49"/>
      <c r="V13" s="51"/>
      <c r="W13" s="95"/>
      <c r="X13" s="49"/>
      <c r="Y13" s="51"/>
      <c r="Z13" s="96"/>
      <c r="AA13" s="61"/>
      <c r="AB13" s="85"/>
      <c r="AC13" s="53"/>
      <c r="AD13" s="60"/>
      <c r="AE13" s="60"/>
      <c r="AF13" s="61"/>
      <c r="AG13" s="85"/>
      <c r="AH13" s="60"/>
      <c r="AI13" s="61"/>
      <c r="AJ13" s="85"/>
      <c r="AK13" s="60"/>
      <c r="AL13" s="61"/>
      <c r="AM13" s="85"/>
      <c r="AN13" s="53"/>
      <c r="AO13" s="86"/>
      <c r="AP13" s="87"/>
      <c r="AQ13" s="55"/>
      <c r="AR13" s="56"/>
      <c r="AS13" s="56"/>
    </row>
    <row r="14" spans="1:45" s="57" customFormat="1" ht="13.5" customHeight="1">
      <c r="A14" s="46"/>
      <c r="B14" s="46"/>
      <c r="C14" s="47"/>
      <c r="D14" s="48"/>
      <c r="E14" s="49"/>
      <c r="F14" s="46"/>
      <c r="G14" s="46"/>
      <c r="H14" s="50"/>
      <c r="I14" s="49"/>
      <c r="J14" s="50"/>
      <c r="K14" s="49"/>
      <c r="L14" s="51"/>
      <c r="M14" s="50"/>
      <c r="N14" s="49"/>
      <c r="O14" s="51"/>
      <c r="P14" s="50"/>
      <c r="Q14" s="49"/>
      <c r="R14" s="51"/>
      <c r="S14" s="52"/>
      <c r="T14" s="50"/>
      <c r="U14" s="49"/>
      <c r="V14" s="51"/>
      <c r="W14" s="50"/>
      <c r="X14" s="49"/>
      <c r="Y14" s="51"/>
      <c r="Z14" s="60"/>
      <c r="AA14" s="61"/>
      <c r="AB14" s="85"/>
      <c r="AC14" s="53"/>
      <c r="AD14" s="60"/>
      <c r="AE14" s="60"/>
      <c r="AF14" s="61"/>
      <c r="AG14" s="85"/>
      <c r="AH14" s="60"/>
      <c r="AI14" s="61"/>
      <c r="AJ14" s="85"/>
      <c r="AK14" s="60"/>
      <c r="AL14" s="61"/>
      <c r="AM14" s="85"/>
      <c r="AN14" s="53"/>
      <c r="AO14" s="86"/>
      <c r="AP14" s="87"/>
      <c r="AQ14" s="55"/>
      <c r="AR14" s="56"/>
      <c r="AS14" s="56"/>
    </row>
    <row r="15" spans="1:45" s="57" customFormat="1" ht="13.5" customHeight="1">
      <c r="A15" s="46"/>
      <c r="B15" s="46"/>
      <c r="C15" s="47"/>
      <c r="D15" s="47"/>
      <c r="E15" s="49"/>
      <c r="F15" s="46"/>
      <c r="G15" s="46"/>
      <c r="H15" s="50"/>
      <c r="I15" s="49"/>
      <c r="J15" s="50"/>
      <c r="K15" s="49"/>
      <c r="L15" s="51"/>
      <c r="M15" s="50"/>
      <c r="N15" s="49"/>
      <c r="O15" s="51"/>
      <c r="P15" s="50"/>
      <c r="Q15" s="49"/>
      <c r="R15" s="51"/>
      <c r="S15" s="52"/>
      <c r="T15" s="50"/>
      <c r="U15" s="49"/>
      <c r="V15" s="51"/>
      <c r="W15" s="50"/>
      <c r="X15" s="49"/>
      <c r="Y15" s="51"/>
      <c r="Z15" s="60"/>
      <c r="AA15" s="61"/>
      <c r="AB15" s="85"/>
      <c r="AC15" s="53"/>
      <c r="AD15" s="60"/>
      <c r="AE15" s="60"/>
      <c r="AF15" s="61"/>
      <c r="AG15" s="85"/>
      <c r="AH15" s="60"/>
      <c r="AI15" s="61"/>
      <c r="AJ15" s="85"/>
      <c r="AK15" s="60"/>
      <c r="AL15" s="61"/>
      <c r="AM15" s="85"/>
      <c r="AN15" s="53"/>
      <c r="AO15" s="86"/>
      <c r="AP15" s="87"/>
      <c r="AQ15" s="55"/>
      <c r="AR15" s="56"/>
      <c r="AS15" s="56"/>
    </row>
    <row r="16" spans="1:45" s="57" customFormat="1" ht="13.5" customHeight="1">
      <c r="A16" s="46"/>
      <c r="B16" s="46"/>
      <c r="C16" s="46"/>
      <c r="D16" s="48"/>
      <c r="E16" s="49"/>
      <c r="F16" s="46"/>
      <c r="G16" s="46"/>
      <c r="H16" s="60"/>
      <c r="I16" s="61"/>
      <c r="J16" s="50"/>
      <c r="K16" s="49"/>
      <c r="L16" s="51"/>
      <c r="M16" s="50"/>
      <c r="N16" s="49"/>
      <c r="O16" s="51"/>
      <c r="P16" s="50"/>
      <c r="Q16" s="49"/>
      <c r="R16" s="51"/>
      <c r="S16" s="52"/>
      <c r="T16" s="50"/>
      <c r="U16" s="49"/>
      <c r="V16" s="51"/>
      <c r="W16" s="50"/>
      <c r="X16" s="49"/>
      <c r="Y16" s="51"/>
      <c r="Z16" s="60"/>
      <c r="AA16" s="61"/>
      <c r="AB16" s="85"/>
      <c r="AC16" s="53"/>
      <c r="AD16" s="60"/>
      <c r="AE16" s="60"/>
      <c r="AF16" s="61"/>
      <c r="AG16" s="85"/>
      <c r="AH16" s="60"/>
      <c r="AI16" s="61"/>
      <c r="AJ16" s="85"/>
      <c r="AK16" s="60"/>
      <c r="AL16" s="61"/>
      <c r="AM16" s="85"/>
      <c r="AN16" s="53"/>
      <c r="AO16" s="86"/>
      <c r="AP16" s="87"/>
      <c r="AQ16" s="55"/>
      <c r="AR16" s="56"/>
      <c r="AS16" s="56"/>
    </row>
    <row r="17" spans="1:45" s="57" customFormat="1" ht="13.5" customHeight="1">
      <c r="A17" s="64"/>
      <c r="B17" s="46"/>
      <c r="C17" s="47"/>
      <c r="D17" s="48"/>
      <c r="E17" s="49"/>
      <c r="F17" s="46"/>
      <c r="G17" s="46"/>
      <c r="H17" s="50"/>
      <c r="I17" s="49"/>
      <c r="J17" s="50"/>
      <c r="K17" s="49"/>
      <c r="L17" s="51"/>
      <c r="M17" s="50"/>
      <c r="N17" s="49"/>
      <c r="O17" s="51"/>
      <c r="P17" s="50"/>
      <c r="Q17" s="49"/>
      <c r="R17" s="51"/>
      <c r="S17" s="52"/>
      <c r="T17" s="50"/>
      <c r="U17" s="49"/>
      <c r="V17" s="51"/>
      <c r="W17" s="50"/>
      <c r="X17" s="49"/>
      <c r="Y17" s="51"/>
      <c r="Z17" s="60"/>
      <c r="AA17" s="61"/>
      <c r="AB17" s="85"/>
      <c r="AC17" s="53"/>
      <c r="AD17" s="60"/>
      <c r="AE17" s="60"/>
      <c r="AF17" s="61"/>
      <c r="AG17" s="85"/>
      <c r="AH17" s="60"/>
      <c r="AI17" s="61"/>
      <c r="AJ17" s="85"/>
      <c r="AK17" s="60"/>
      <c r="AL17" s="61"/>
      <c r="AM17" s="85"/>
      <c r="AN17" s="53"/>
      <c r="AO17" s="86"/>
      <c r="AP17" s="87"/>
      <c r="AQ17" s="55"/>
      <c r="AR17" s="56"/>
      <c r="AS17" s="56"/>
    </row>
    <row r="18" spans="1:45" s="57" customFormat="1" ht="13.5" customHeight="1">
      <c r="A18" s="64"/>
      <c r="B18" s="46"/>
      <c r="C18" s="47"/>
      <c r="D18" s="47"/>
      <c r="E18" s="49"/>
      <c r="F18" s="46"/>
      <c r="G18" s="46"/>
      <c r="H18" s="50"/>
      <c r="I18" s="49"/>
      <c r="J18" s="50"/>
      <c r="K18" s="49"/>
      <c r="L18" s="51"/>
      <c r="M18" s="50"/>
      <c r="N18" s="49"/>
      <c r="O18" s="51"/>
      <c r="P18" s="50"/>
      <c r="Q18" s="49"/>
      <c r="R18" s="51"/>
      <c r="S18" s="52"/>
      <c r="T18" s="50"/>
      <c r="U18" s="49"/>
      <c r="V18" s="51"/>
      <c r="W18" s="50"/>
      <c r="X18" s="49"/>
      <c r="Y18" s="51"/>
      <c r="Z18" s="60"/>
      <c r="AA18" s="61"/>
      <c r="AB18" s="85"/>
      <c r="AC18" s="53"/>
      <c r="AD18" s="60"/>
      <c r="AE18" s="60"/>
      <c r="AF18" s="61"/>
      <c r="AG18" s="85"/>
      <c r="AH18" s="60"/>
      <c r="AI18" s="61"/>
      <c r="AJ18" s="85"/>
      <c r="AK18" s="60"/>
      <c r="AL18" s="61"/>
      <c r="AM18" s="85"/>
      <c r="AN18" s="53"/>
      <c r="AO18" s="86"/>
      <c r="AP18" s="87"/>
      <c r="AQ18" s="55"/>
      <c r="AR18" s="56"/>
      <c r="AS18" s="56"/>
    </row>
    <row r="19" spans="1:45" s="57" customFormat="1" ht="13.5" customHeight="1">
      <c r="A19" s="64"/>
      <c r="B19" s="46"/>
      <c r="C19" s="47"/>
      <c r="D19" s="48"/>
      <c r="E19" s="49"/>
      <c r="F19" s="46"/>
      <c r="G19" s="46"/>
      <c r="H19" s="50"/>
      <c r="I19" s="49"/>
      <c r="J19" s="50"/>
      <c r="K19" s="49"/>
      <c r="L19" s="51"/>
      <c r="M19" s="50"/>
      <c r="N19" s="49"/>
      <c r="O19" s="51"/>
      <c r="P19" s="50"/>
      <c r="Q19" s="49"/>
      <c r="R19" s="51"/>
      <c r="S19" s="52"/>
      <c r="T19" s="50"/>
      <c r="U19" s="49"/>
      <c r="V19" s="51"/>
      <c r="W19" s="50"/>
      <c r="X19" s="49"/>
      <c r="Y19" s="51"/>
      <c r="Z19" s="60"/>
      <c r="AA19" s="61"/>
      <c r="AB19" s="85"/>
      <c r="AC19" s="53"/>
      <c r="AD19" s="60"/>
      <c r="AE19" s="60"/>
      <c r="AF19" s="61"/>
      <c r="AG19" s="85"/>
      <c r="AH19" s="60"/>
      <c r="AI19" s="61"/>
      <c r="AJ19" s="85"/>
      <c r="AK19" s="60"/>
      <c r="AL19" s="61"/>
      <c r="AM19" s="85"/>
      <c r="AN19" s="53"/>
      <c r="AO19" s="86"/>
      <c r="AP19" s="87"/>
      <c r="AQ19" s="55"/>
      <c r="AR19" s="56"/>
      <c r="AS19" s="56"/>
    </row>
    <row r="20" spans="1:45" s="57" customFormat="1" ht="13.5" customHeight="1">
      <c r="A20" s="64"/>
      <c r="B20" s="46"/>
      <c r="C20" s="47"/>
      <c r="D20" s="48"/>
      <c r="E20" s="49"/>
      <c r="F20" s="46"/>
      <c r="G20" s="46"/>
      <c r="H20" s="50"/>
      <c r="I20" s="49"/>
      <c r="J20" s="50"/>
      <c r="K20" s="49"/>
      <c r="L20" s="51"/>
      <c r="M20" s="50"/>
      <c r="N20" s="49"/>
      <c r="O20" s="51"/>
      <c r="P20" s="50"/>
      <c r="Q20" s="49"/>
      <c r="R20" s="51"/>
      <c r="S20" s="52"/>
      <c r="T20" s="50"/>
      <c r="U20" s="49"/>
      <c r="V20" s="51"/>
      <c r="W20" s="50"/>
      <c r="X20" s="49"/>
      <c r="Y20" s="51"/>
      <c r="Z20" s="60"/>
      <c r="AA20" s="61"/>
      <c r="AB20" s="85"/>
      <c r="AC20" s="53"/>
      <c r="AD20" s="60"/>
      <c r="AE20" s="60"/>
      <c r="AF20" s="61"/>
      <c r="AG20" s="85"/>
      <c r="AH20" s="60"/>
      <c r="AI20" s="61"/>
      <c r="AJ20" s="85"/>
      <c r="AK20" s="60"/>
      <c r="AL20" s="61"/>
      <c r="AM20" s="85"/>
      <c r="AN20" s="53"/>
      <c r="AO20" s="86"/>
      <c r="AP20" s="87"/>
      <c r="AQ20" s="55"/>
      <c r="AR20" s="56"/>
      <c r="AS20" s="56"/>
    </row>
    <row r="21" spans="1:45" s="57" customFormat="1" ht="13.5" customHeight="1">
      <c r="A21" s="64"/>
      <c r="B21" s="46"/>
      <c r="C21" s="47"/>
      <c r="D21" s="48"/>
      <c r="E21" s="49"/>
      <c r="F21" s="46"/>
      <c r="G21" s="46"/>
      <c r="H21" s="50"/>
      <c r="I21" s="49"/>
      <c r="J21" s="50"/>
      <c r="K21" s="49"/>
      <c r="L21" s="51"/>
      <c r="M21" s="50"/>
      <c r="N21" s="49"/>
      <c r="O21" s="51"/>
      <c r="P21" s="50"/>
      <c r="Q21" s="49"/>
      <c r="R21" s="51"/>
      <c r="S21" s="52"/>
      <c r="T21" s="50"/>
      <c r="U21" s="49"/>
      <c r="V21" s="51"/>
      <c r="W21" s="50"/>
      <c r="X21" s="49"/>
      <c r="Y21" s="51"/>
      <c r="Z21" s="60"/>
      <c r="AA21" s="61"/>
      <c r="AB21" s="85"/>
      <c r="AC21" s="53"/>
      <c r="AD21" s="60"/>
      <c r="AE21" s="60"/>
      <c r="AF21" s="61"/>
      <c r="AG21" s="85"/>
      <c r="AH21" s="60"/>
      <c r="AI21" s="61"/>
      <c r="AJ21" s="85"/>
      <c r="AK21" s="60"/>
      <c r="AL21" s="61"/>
      <c r="AM21" s="85"/>
      <c r="AN21" s="53"/>
      <c r="AO21" s="86"/>
      <c r="AP21" s="87"/>
      <c r="AQ21" s="55"/>
      <c r="AR21" s="56"/>
      <c r="AS21" s="56"/>
    </row>
    <row r="22" spans="1:45" s="57" customFormat="1" ht="13.5" customHeight="1">
      <c r="A22" s="64"/>
      <c r="B22" s="46"/>
      <c r="C22" s="47"/>
      <c r="D22" s="48"/>
      <c r="E22" s="49"/>
      <c r="F22" s="46"/>
      <c r="G22" s="46"/>
      <c r="H22" s="50"/>
      <c r="I22" s="49"/>
      <c r="J22" s="50"/>
      <c r="K22" s="49"/>
      <c r="L22" s="51"/>
      <c r="M22" s="50"/>
      <c r="N22" s="49"/>
      <c r="O22" s="51"/>
      <c r="P22" s="50"/>
      <c r="Q22" s="49"/>
      <c r="R22" s="51"/>
      <c r="S22" s="52"/>
      <c r="T22" s="50"/>
      <c r="U22" s="49"/>
      <c r="V22" s="51"/>
      <c r="W22" s="50"/>
      <c r="X22" s="49"/>
      <c r="Y22" s="51"/>
      <c r="Z22" s="60"/>
      <c r="AA22" s="61"/>
      <c r="AB22" s="85"/>
      <c r="AC22" s="53"/>
      <c r="AD22" s="60"/>
      <c r="AE22" s="60"/>
      <c r="AF22" s="61"/>
      <c r="AG22" s="85"/>
      <c r="AH22" s="60"/>
      <c r="AI22" s="61"/>
      <c r="AJ22" s="85"/>
      <c r="AK22" s="60"/>
      <c r="AL22" s="61"/>
      <c r="AM22" s="85"/>
      <c r="AN22" s="53"/>
      <c r="AO22" s="86"/>
      <c r="AP22" s="87"/>
      <c r="AQ22" s="55"/>
      <c r="AR22" s="56"/>
      <c r="AS22" s="56"/>
    </row>
    <row r="23" spans="1:45" s="57" customFormat="1" ht="13.5" customHeight="1">
      <c r="A23" s="64"/>
      <c r="B23" s="46"/>
      <c r="C23" s="47"/>
      <c r="D23" s="48"/>
      <c r="E23" s="49"/>
      <c r="F23" s="46"/>
      <c r="G23" s="46"/>
      <c r="H23" s="50"/>
      <c r="I23" s="49"/>
      <c r="J23" s="50"/>
      <c r="K23" s="49"/>
      <c r="L23" s="51"/>
      <c r="M23" s="50"/>
      <c r="N23" s="49"/>
      <c r="O23" s="51"/>
      <c r="P23" s="50"/>
      <c r="Q23" s="49"/>
      <c r="R23" s="51"/>
      <c r="S23" s="52"/>
      <c r="T23" s="50"/>
      <c r="U23" s="49"/>
      <c r="V23" s="51"/>
      <c r="W23" s="50"/>
      <c r="X23" s="49"/>
      <c r="Y23" s="51"/>
      <c r="Z23" s="60"/>
      <c r="AA23" s="61"/>
      <c r="AB23" s="85"/>
      <c r="AC23" s="53"/>
      <c r="AD23" s="60"/>
      <c r="AE23" s="60"/>
      <c r="AF23" s="61"/>
      <c r="AG23" s="85"/>
      <c r="AH23" s="60"/>
      <c r="AI23" s="61"/>
      <c r="AJ23" s="85"/>
      <c r="AK23" s="60"/>
      <c r="AL23" s="61"/>
      <c r="AM23" s="85"/>
      <c r="AN23" s="53"/>
      <c r="AO23" s="86"/>
      <c r="AP23" s="87"/>
      <c r="AQ23" s="55"/>
      <c r="AR23" s="56"/>
      <c r="AS23" s="56"/>
    </row>
    <row r="24" spans="1:45" s="57" customFormat="1" ht="13.5" customHeight="1">
      <c r="A24" s="64"/>
      <c r="B24" s="46"/>
      <c r="C24" s="47"/>
      <c r="D24" s="48"/>
      <c r="E24" s="49"/>
      <c r="F24" s="46"/>
      <c r="G24" s="46"/>
      <c r="H24" s="50"/>
      <c r="I24" s="49"/>
      <c r="J24" s="50"/>
      <c r="K24" s="49"/>
      <c r="L24" s="51"/>
      <c r="M24" s="50"/>
      <c r="N24" s="49"/>
      <c r="O24" s="51"/>
      <c r="P24" s="50"/>
      <c r="Q24" s="49"/>
      <c r="R24" s="51"/>
      <c r="S24" s="52"/>
      <c r="T24" s="50"/>
      <c r="U24" s="49"/>
      <c r="V24" s="51"/>
      <c r="W24" s="50"/>
      <c r="X24" s="49"/>
      <c r="Y24" s="51"/>
      <c r="Z24" s="60"/>
      <c r="AA24" s="61"/>
      <c r="AB24" s="85"/>
      <c r="AC24" s="53"/>
      <c r="AD24" s="60"/>
      <c r="AE24" s="60"/>
      <c r="AF24" s="61"/>
      <c r="AG24" s="85"/>
      <c r="AH24" s="60"/>
      <c r="AI24" s="61"/>
      <c r="AJ24" s="85"/>
      <c r="AK24" s="60"/>
      <c r="AL24" s="61"/>
      <c r="AM24" s="85"/>
      <c r="AN24" s="53"/>
      <c r="AO24" s="86"/>
      <c r="AP24" s="87"/>
      <c r="AQ24" s="55"/>
      <c r="AR24" s="56"/>
      <c r="AS24" s="56"/>
    </row>
    <row r="25" spans="1:45" s="57" customFormat="1" ht="13.5" customHeight="1">
      <c r="A25" s="64"/>
      <c r="B25" s="46"/>
      <c r="C25" s="47"/>
      <c r="D25" s="47"/>
      <c r="E25" s="49"/>
      <c r="F25" s="46"/>
      <c r="G25" s="46"/>
      <c r="H25" s="50"/>
      <c r="I25" s="49"/>
      <c r="J25" s="50"/>
      <c r="K25" s="49"/>
      <c r="L25" s="51"/>
      <c r="M25" s="50"/>
      <c r="N25" s="49"/>
      <c r="O25" s="51"/>
      <c r="P25" s="50"/>
      <c r="Q25" s="49"/>
      <c r="R25" s="51"/>
      <c r="S25" s="52"/>
      <c r="T25" s="50"/>
      <c r="U25" s="49"/>
      <c r="V25" s="51"/>
      <c r="W25" s="50"/>
      <c r="X25" s="49"/>
      <c r="Y25" s="51"/>
      <c r="Z25" s="60"/>
      <c r="AA25" s="61"/>
      <c r="AB25" s="85"/>
      <c r="AC25" s="53"/>
      <c r="AD25" s="60"/>
      <c r="AE25" s="60"/>
      <c r="AF25" s="61"/>
      <c r="AG25" s="85"/>
      <c r="AH25" s="60"/>
      <c r="AI25" s="61"/>
      <c r="AJ25" s="85"/>
      <c r="AK25" s="60"/>
      <c r="AL25" s="61"/>
      <c r="AM25" s="85"/>
      <c r="AN25" s="53"/>
      <c r="AO25" s="86"/>
      <c r="AP25" s="87"/>
      <c r="AQ25" s="55"/>
      <c r="AR25" s="56"/>
      <c r="AS25" s="56"/>
    </row>
    <row r="26" spans="1:45" s="57" customFormat="1" ht="13.5" customHeight="1">
      <c r="A26" s="64"/>
      <c r="B26" s="46"/>
      <c r="C26" s="46"/>
      <c r="D26" s="48"/>
      <c r="E26" s="49"/>
      <c r="F26" s="46"/>
      <c r="G26" s="46"/>
      <c r="H26" s="60"/>
      <c r="I26" s="61"/>
      <c r="J26" s="50"/>
      <c r="K26" s="49"/>
      <c r="L26" s="51"/>
      <c r="M26" s="50"/>
      <c r="N26" s="49"/>
      <c r="O26" s="51"/>
      <c r="P26" s="50"/>
      <c r="Q26" s="49"/>
      <c r="R26" s="51"/>
      <c r="S26" s="52"/>
      <c r="T26" s="50"/>
      <c r="U26" s="49"/>
      <c r="V26" s="51"/>
      <c r="W26" s="50"/>
      <c r="X26" s="49"/>
      <c r="Y26" s="51"/>
      <c r="Z26" s="60"/>
      <c r="AA26" s="61"/>
      <c r="AB26" s="85"/>
      <c r="AC26" s="53"/>
      <c r="AD26" s="60"/>
      <c r="AE26" s="60"/>
      <c r="AF26" s="61"/>
      <c r="AG26" s="85"/>
      <c r="AH26" s="60"/>
      <c r="AI26" s="61"/>
      <c r="AJ26" s="85"/>
      <c r="AK26" s="60"/>
      <c r="AL26" s="61"/>
      <c r="AM26" s="85"/>
      <c r="AN26" s="53"/>
      <c r="AO26" s="86"/>
      <c r="AP26" s="87"/>
      <c r="AQ26" s="55"/>
      <c r="AR26" s="56"/>
      <c r="AS26" s="56"/>
    </row>
    <row r="27" spans="1:45" s="57" customFormat="1" ht="13.5" customHeight="1">
      <c r="A27" s="64"/>
      <c r="B27" s="46"/>
      <c r="C27" s="47"/>
      <c r="D27" s="48"/>
      <c r="E27" s="49"/>
      <c r="F27" s="46"/>
      <c r="G27" s="46"/>
      <c r="H27" s="50"/>
      <c r="I27" s="49"/>
      <c r="J27" s="50"/>
      <c r="K27" s="49"/>
      <c r="L27" s="51"/>
      <c r="M27" s="50"/>
      <c r="N27" s="49"/>
      <c r="O27" s="51"/>
      <c r="P27" s="50"/>
      <c r="Q27" s="49"/>
      <c r="R27" s="51"/>
      <c r="S27" s="52"/>
      <c r="T27" s="50"/>
      <c r="U27" s="49"/>
      <c r="V27" s="51"/>
      <c r="W27" s="50"/>
      <c r="X27" s="49"/>
      <c r="Y27" s="51"/>
      <c r="Z27" s="60"/>
      <c r="AA27" s="61"/>
      <c r="AB27" s="85"/>
      <c r="AC27" s="53"/>
      <c r="AD27" s="60"/>
      <c r="AE27" s="60"/>
      <c r="AF27" s="61"/>
      <c r="AG27" s="85"/>
      <c r="AH27" s="60"/>
      <c r="AI27" s="61"/>
      <c r="AJ27" s="85"/>
      <c r="AK27" s="60"/>
      <c r="AL27" s="61"/>
      <c r="AM27" s="85"/>
      <c r="AN27" s="53"/>
      <c r="AO27" s="86"/>
      <c r="AP27" s="87"/>
      <c r="AQ27" s="55"/>
      <c r="AR27" s="56"/>
      <c r="AS27" s="56"/>
    </row>
    <row r="28" spans="1:45" s="57" customFormat="1" ht="13.5" customHeight="1">
      <c r="A28" s="64"/>
      <c r="B28" s="46"/>
      <c r="C28" s="47"/>
      <c r="D28" s="47"/>
      <c r="E28" s="49"/>
      <c r="F28" s="46"/>
      <c r="G28" s="46"/>
      <c r="H28" s="50"/>
      <c r="I28" s="49"/>
      <c r="J28" s="50"/>
      <c r="K28" s="49"/>
      <c r="L28" s="51"/>
      <c r="M28" s="50"/>
      <c r="N28" s="49"/>
      <c r="O28" s="51"/>
      <c r="P28" s="50"/>
      <c r="Q28" s="49"/>
      <c r="R28" s="51"/>
      <c r="S28" s="52"/>
      <c r="T28" s="50"/>
      <c r="U28" s="49"/>
      <c r="V28" s="51"/>
      <c r="W28" s="50"/>
      <c r="X28" s="49"/>
      <c r="Y28" s="51"/>
      <c r="Z28" s="60"/>
      <c r="AA28" s="61"/>
      <c r="AB28" s="85"/>
      <c r="AC28" s="53"/>
      <c r="AD28" s="60"/>
      <c r="AE28" s="60"/>
      <c r="AF28" s="61"/>
      <c r="AG28" s="85"/>
      <c r="AH28" s="60"/>
      <c r="AI28" s="61"/>
      <c r="AJ28" s="85"/>
      <c r="AK28" s="60"/>
      <c r="AL28" s="61"/>
      <c r="AM28" s="85"/>
      <c r="AN28" s="53"/>
      <c r="AO28" s="86"/>
      <c r="AP28" s="87"/>
      <c r="AQ28" s="55"/>
      <c r="AR28" s="56"/>
      <c r="AS28" s="56"/>
    </row>
    <row r="29" spans="1:45" s="57" customFormat="1" ht="13.5" customHeight="1">
      <c r="A29" s="64"/>
      <c r="B29" s="46"/>
      <c r="C29" s="47"/>
      <c r="D29" s="47"/>
      <c r="E29" s="49"/>
      <c r="F29" s="46"/>
      <c r="G29" s="46"/>
      <c r="H29" s="50"/>
      <c r="I29" s="49"/>
      <c r="J29" s="50"/>
      <c r="K29" s="49"/>
      <c r="L29" s="51"/>
      <c r="M29" s="50"/>
      <c r="N29" s="49"/>
      <c r="O29" s="51"/>
      <c r="P29" s="50"/>
      <c r="Q29" s="49"/>
      <c r="R29" s="51"/>
      <c r="S29" s="52"/>
      <c r="T29" s="50"/>
      <c r="U29" s="49"/>
      <c r="V29" s="51"/>
      <c r="W29" s="50"/>
      <c r="X29" s="49"/>
      <c r="Y29" s="51"/>
      <c r="Z29" s="60"/>
      <c r="AA29" s="61"/>
      <c r="AB29" s="85"/>
      <c r="AC29" s="53"/>
      <c r="AD29" s="60"/>
      <c r="AE29" s="60"/>
      <c r="AF29" s="61"/>
      <c r="AG29" s="85"/>
      <c r="AH29" s="60"/>
      <c r="AI29" s="61"/>
      <c r="AJ29" s="85"/>
      <c r="AK29" s="60"/>
      <c r="AL29" s="61"/>
      <c r="AM29" s="85"/>
      <c r="AN29" s="53"/>
      <c r="AO29" s="86"/>
      <c r="AP29" s="87"/>
      <c r="AQ29" s="55"/>
      <c r="AR29" s="56"/>
      <c r="AS29" s="56"/>
    </row>
    <row r="30" spans="1:45" s="57" customFormat="1" ht="13.5" customHeight="1">
      <c r="A30" s="46"/>
      <c r="B30" s="46"/>
      <c r="C30" s="47"/>
      <c r="D30" s="48"/>
      <c r="E30" s="49"/>
      <c r="F30" s="46"/>
      <c r="G30" s="46"/>
      <c r="H30" s="50"/>
      <c r="I30" s="49"/>
      <c r="J30" s="50"/>
      <c r="K30" s="49"/>
      <c r="L30" s="51"/>
      <c r="M30" s="50"/>
      <c r="N30" s="49"/>
      <c r="O30" s="51"/>
      <c r="P30" s="50"/>
      <c r="Q30" s="49"/>
      <c r="R30" s="51"/>
      <c r="S30" s="52"/>
      <c r="T30" s="50"/>
      <c r="U30" s="49"/>
      <c r="V30" s="51"/>
      <c r="W30" s="50"/>
      <c r="X30" s="49"/>
      <c r="Y30" s="51"/>
      <c r="Z30" s="60"/>
      <c r="AA30" s="61"/>
      <c r="AB30" s="85"/>
      <c r="AC30" s="53"/>
      <c r="AD30" s="60"/>
      <c r="AE30" s="60"/>
      <c r="AF30" s="61"/>
      <c r="AG30" s="85"/>
      <c r="AH30" s="60"/>
      <c r="AI30" s="61"/>
      <c r="AJ30" s="85"/>
      <c r="AK30" s="60"/>
      <c r="AL30" s="61"/>
      <c r="AM30" s="85"/>
      <c r="AN30" s="53"/>
      <c r="AO30" s="86"/>
      <c r="AP30" s="87"/>
      <c r="AQ30" s="55"/>
      <c r="AR30" s="56"/>
      <c r="AS30" s="56"/>
    </row>
    <row r="31" spans="1:45" s="57" customFormat="1" ht="13.5" customHeight="1">
      <c r="A31" s="46"/>
      <c r="B31" s="46"/>
      <c r="C31" s="47"/>
      <c r="D31" s="48"/>
      <c r="E31" s="49"/>
      <c r="F31" s="46"/>
      <c r="G31" s="46"/>
      <c r="H31" s="50"/>
      <c r="I31" s="49"/>
      <c r="J31" s="50"/>
      <c r="K31" s="49"/>
      <c r="L31" s="51"/>
      <c r="M31" s="50"/>
      <c r="N31" s="49"/>
      <c r="O31" s="51"/>
      <c r="P31" s="50"/>
      <c r="Q31" s="49"/>
      <c r="R31" s="51"/>
      <c r="S31" s="52"/>
      <c r="T31" s="50"/>
      <c r="U31" s="49"/>
      <c r="V31" s="51"/>
      <c r="W31" s="50"/>
      <c r="X31" s="49"/>
      <c r="Y31" s="51"/>
      <c r="Z31" s="60"/>
      <c r="AA31" s="61"/>
      <c r="AB31" s="85"/>
      <c r="AC31" s="53"/>
      <c r="AD31" s="60"/>
      <c r="AE31" s="60"/>
      <c r="AF31" s="61"/>
      <c r="AG31" s="85"/>
      <c r="AH31" s="60"/>
      <c r="AI31" s="61"/>
      <c r="AJ31" s="85"/>
      <c r="AK31" s="60"/>
      <c r="AL31" s="61"/>
      <c r="AM31" s="85"/>
      <c r="AN31" s="53"/>
      <c r="AO31" s="86"/>
      <c r="AP31" s="87"/>
      <c r="AQ31" s="55"/>
      <c r="AR31" s="56"/>
      <c r="AS31" s="56"/>
    </row>
    <row r="32" spans="1:45" s="57" customFormat="1" ht="13.5" customHeight="1">
      <c r="A32" s="46"/>
      <c r="B32" s="46"/>
      <c r="C32" s="47"/>
      <c r="D32" s="47"/>
      <c r="E32" s="49"/>
      <c r="F32" s="46"/>
      <c r="G32" s="46"/>
      <c r="H32" s="50"/>
      <c r="I32" s="49"/>
      <c r="J32" s="50"/>
      <c r="K32" s="49"/>
      <c r="L32" s="51"/>
      <c r="M32" s="50"/>
      <c r="N32" s="49"/>
      <c r="O32" s="51"/>
      <c r="P32" s="50"/>
      <c r="Q32" s="49"/>
      <c r="R32" s="51"/>
      <c r="S32" s="52"/>
      <c r="T32" s="50"/>
      <c r="U32" s="49"/>
      <c r="V32" s="51"/>
      <c r="W32" s="50"/>
      <c r="X32" s="49"/>
      <c r="Y32" s="51"/>
      <c r="Z32" s="60"/>
      <c r="AA32" s="61"/>
      <c r="AB32" s="85"/>
      <c r="AC32" s="53"/>
      <c r="AD32" s="60"/>
      <c r="AE32" s="60"/>
      <c r="AF32" s="61"/>
      <c r="AG32" s="85"/>
      <c r="AH32" s="60"/>
      <c r="AI32" s="61"/>
      <c r="AJ32" s="85"/>
      <c r="AK32" s="60"/>
      <c r="AL32" s="61"/>
      <c r="AM32" s="85"/>
      <c r="AN32" s="53"/>
      <c r="AO32" s="86"/>
      <c r="AP32" s="87"/>
      <c r="AQ32" s="55"/>
      <c r="AR32" s="56"/>
      <c r="AS32" s="56"/>
    </row>
    <row r="33" spans="1:45" s="57" customFormat="1" ht="13.5" customHeight="1">
      <c r="A33" s="46"/>
      <c r="B33" s="46"/>
      <c r="C33" s="46"/>
      <c r="D33" s="48"/>
      <c r="E33" s="49"/>
      <c r="F33" s="46"/>
      <c r="G33" s="46"/>
      <c r="H33" s="60"/>
      <c r="I33" s="61"/>
      <c r="J33" s="50"/>
      <c r="K33" s="49"/>
      <c r="L33" s="51"/>
      <c r="M33" s="50"/>
      <c r="N33" s="49"/>
      <c r="O33" s="51"/>
      <c r="P33" s="50"/>
      <c r="Q33" s="49"/>
      <c r="R33" s="51"/>
      <c r="S33" s="52"/>
      <c r="T33" s="50"/>
      <c r="U33" s="49"/>
      <c r="V33" s="51"/>
      <c r="W33" s="50"/>
      <c r="X33" s="49"/>
      <c r="Y33" s="51"/>
      <c r="Z33" s="60"/>
      <c r="AA33" s="61"/>
      <c r="AB33" s="85"/>
      <c r="AC33" s="53"/>
      <c r="AD33" s="60"/>
      <c r="AE33" s="60"/>
      <c r="AF33" s="61"/>
      <c r="AG33" s="85"/>
      <c r="AH33" s="60"/>
      <c r="AI33" s="61"/>
      <c r="AJ33" s="85"/>
      <c r="AK33" s="60"/>
      <c r="AL33" s="61"/>
      <c r="AM33" s="85"/>
      <c r="AN33" s="53"/>
      <c r="AO33" s="86"/>
      <c r="AP33" s="87"/>
      <c r="AQ33" s="55"/>
      <c r="AR33" s="56"/>
      <c r="AS33" s="56"/>
    </row>
    <row r="34" spans="1:45" s="57" customFormat="1" ht="13.5" customHeight="1">
      <c r="A34" s="46"/>
      <c r="B34" s="46"/>
      <c r="C34" s="47"/>
      <c r="D34" s="47"/>
      <c r="E34" s="49"/>
      <c r="F34" s="46"/>
      <c r="G34" s="46"/>
      <c r="H34" s="50"/>
      <c r="I34" s="49"/>
      <c r="J34" s="50"/>
      <c r="K34" s="49"/>
      <c r="L34" s="51"/>
      <c r="M34" s="50"/>
      <c r="N34" s="49"/>
      <c r="O34" s="51"/>
      <c r="P34" s="50"/>
      <c r="Q34" s="49"/>
      <c r="R34" s="51"/>
      <c r="S34" s="52"/>
      <c r="T34" s="50"/>
      <c r="U34" s="49"/>
      <c r="V34" s="51"/>
      <c r="W34" s="50"/>
      <c r="X34" s="49"/>
      <c r="Y34" s="51"/>
      <c r="Z34" s="60"/>
      <c r="AA34" s="61"/>
      <c r="AB34" s="85"/>
      <c r="AC34" s="53"/>
      <c r="AD34" s="60"/>
      <c r="AE34" s="60"/>
      <c r="AF34" s="61"/>
      <c r="AG34" s="85"/>
      <c r="AH34" s="60"/>
      <c r="AI34" s="61"/>
      <c r="AJ34" s="85"/>
      <c r="AK34" s="60"/>
      <c r="AL34" s="61"/>
      <c r="AM34" s="85"/>
      <c r="AN34" s="53"/>
      <c r="AO34" s="86"/>
      <c r="AP34" s="87"/>
      <c r="AQ34" s="55"/>
      <c r="AR34" s="56"/>
      <c r="AS34" s="56"/>
    </row>
    <row r="35" spans="1:45" s="57" customFormat="1" ht="13.5" customHeight="1">
      <c r="A35" s="46"/>
      <c r="B35" s="46"/>
      <c r="C35" s="47"/>
      <c r="D35" s="47"/>
      <c r="E35" s="49"/>
      <c r="F35" s="46"/>
      <c r="G35" s="46"/>
      <c r="H35" s="50"/>
      <c r="I35" s="49"/>
      <c r="J35" s="50"/>
      <c r="K35" s="49"/>
      <c r="L35" s="51"/>
      <c r="M35" s="50"/>
      <c r="N35" s="49"/>
      <c r="O35" s="51"/>
      <c r="P35" s="50"/>
      <c r="Q35" s="49"/>
      <c r="R35" s="51"/>
      <c r="S35" s="52"/>
      <c r="T35" s="50"/>
      <c r="U35" s="49"/>
      <c r="V35" s="51"/>
      <c r="W35" s="50"/>
      <c r="X35" s="49"/>
      <c r="Y35" s="51"/>
      <c r="Z35" s="60"/>
      <c r="AA35" s="61"/>
      <c r="AB35" s="85"/>
      <c r="AC35" s="53"/>
      <c r="AD35" s="60"/>
      <c r="AE35" s="60"/>
      <c r="AF35" s="61"/>
      <c r="AG35" s="85"/>
      <c r="AH35" s="60"/>
      <c r="AI35" s="61"/>
      <c r="AJ35" s="85"/>
      <c r="AK35" s="60"/>
      <c r="AL35" s="61"/>
      <c r="AM35" s="85"/>
      <c r="AN35" s="53"/>
      <c r="AO35" s="86"/>
      <c r="AP35" s="87"/>
      <c r="AQ35" s="55"/>
      <c r="AR35" s="56"/>
      <c r="AS35" s="56"/>
    </row>
    <row r="36" spans="1:45" s="57" customFormat="1" ht="13.5" customHeight="1">
      <c r="A36" s="46"/>
      <c r="B36" s="46"/>
      <c r="C36" s="47"/>
      <c r="D36" s="47"/>
      <c r="E36" s="49"/>
      <c r="F36" s="46"/>
      <c r="G36" s="46"/>
      <c r="H36" s="50"/>
      <c r="I36" s="49"/>
      <c r="J36" s="50"/>
      <c r="K36" s="49"/>
      <c r="L36" s="51"/>
      <c r="M36" s="50"/>
      <c r="N36" s="49"/>
      <c r="O36" s="51"/>
      <c r="P36" s="50"/>
      <c r="Q36" s="49"/>
      <c r="R36" s="51"/>
      <c r="S36" s="52"/>
      <c r="T36" s="50"/>
      <c r="U36" s="49"/>
      <c r="V36" s="51"/>
      <c r="W36" s="50"/>
      <c r="X36" s="49"/>
      <c r="Y36" s="51"/>
      <c r="Z36" s="60"/>
      <c r="AA36" s="61"/>
      <c r="AB36" s="85"/>
      <c r="AC36" s="53"/>
      <c r="AD36" s="60"/>
      <c r="AE36" s="60"/>
      <c r="AF36" s="61"/>
      <c r="AG36" s="85"/>
      <c r="AH36" s="60"/>
      <c r="AI36" s="61"/>
      <c r="AJ36" s="85"/>
      <c r="AK36" s="60"/>
      <c r="AL36" s="61"/>
      <c r="AM36" s="85"/>
      <c r="AN36" s="53"/>
      <c r="AO36" s="86"/>
      <c r="AP36" s="87"/>
      <c r="AQ36" s="55"/>
      <c r="AR36" s="56"/>
      <c r="AS36" s="56"/>
    </row>
    <row r="37" spans="1:45" s="57" customFormat="1" ht="13.5" customHeight="1">
      <c r="A37" s="46"/>
      <c r="B37" s="46"/>
      <c r="C37" s="46"/>
      <c r="D37" s="48"/>
      <c r="E37" s="49"/>
      <c r="F37" s="46"/>
      <c r="G37" s="46"/>
      <c r="H37" s="50"/>
      <c r="I37" s="49"/>
      <c r="J37" s="50"/>
      <c r="K37" s="49"/>
      <c r="L37" s="51"/>
      <c r="M37" s="50"/>
      <c r="N37" s="49"/>
      <c r="O37" s="51"/>
      <c r="P37" s="50"/>
      <c r="Q37" s="49"/>
      <c r="R37" s="51"/>
      <c r="S37" s="52"/>
      <c r="T37" s="50"/>
      <c r="U37" s="49"/>
      <c r="V37" s="51"/>
      <c r="W37" s="50"/>
      <c r="X37" s="49"/>
      <c r="Y37" s="51"/>
      <c r="Z37" s="60"/>
      <c r="AA37" s="61"/>
      <c r="AB37" s="85"/>
      <c r="AC37" s="53"/>
      <c r="AD37" s="60"/>
      <c r="AE37" s="60"/>
      <c r="AF37" s="61"/>
      <c r="AG37" s="85"/>
      <c r="AH37" s="60"/>
      <c r="AI37" s="61"/>
      <c r="AJ37" s="85"/>
      <c r="AK37" s="60"/>
      <c r="AL37" s="61"/>
      <c r="AM37" s="85"/>
      <c r="AN37" s="53"/>
      <c r="AO37" s="86"/>
      <c r="AP37" s="87"/>
      <c r="AQ37" s="55"/>
      <c r="AR37" s="56"/>
      <c r="AS37" s="56"/>
    </row>
    <row r="38" spans="1:45" s="57" customFormat="1" ht="13.5" customHeight="1">
      <c r="A38" s="46"/>
      <c r="B38" s="46"/>
      <c r="C38" s="47"/>
      <c r="D38" s="47"/>
      <c r="E38" s="49"/>
      <c r="F38" s="46"/>
      <c r="G38" s="46"/>
      <c r="H38" s="50"/>
      <c r="I38" s="49"/>
      <c r="J38" s="50"/>
      <c r="K38" s="49"/>
      <c r="L38" s="51"/>
      <c r="M38" s="50"/>
      <c r="N38" s="49"/>
      <c r="O38" s="51"/>
      <c r="P38" s="50"/>
      <c r="Q38" s="49"/>
      <c r="R38" s="51"/>
      <c r="S38" s="52"/>
      <c r="T38" s="50"/>
      <c r="U38" s="49"/>
      <c r="V38" s="51"/>
      <c r="W38" s="50"/>
      <c r="X38" s="49"/>
      <c r="Y38" s="51"/>
      <c r="Z38" s="60"/>
      <c r="AA38" s="61"/>
      <c r="AB38" s="85"/>
      <c r="AC38" s="53"/>
      <c r="AD38" s="60"/>
      <c r="AE38" s="60"/>
      <c r="AF38" s="61"/>
      <c r="AG38" s="85"/>
      <c r="AH38" s="60"/>
      <c r="AI38" s="61"/>
      <c r="AJ38" s="85"/>
      <c r="AK38" s="60"/>
      <c r="AL38" s="61"/>
      <c r="AM38" s="85"/>
      <c r="AN38" s="53"/>
      <c r="AO38" s="86"/>
      <c r="AP38" s="87"/>
      <c r="AQ38" s="55"/>
      <c r="AR38" s="56"/>
      <c r="AS38" s="56"/>
    </row>
    <row r="39" spans="1:45" s="57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9"/>
      <c r="L39" s="56"/>
      <c r="M39" s="46"/>
      <c r="N39" s="49"/>
      <c r="O39" s="56"/>
      <c r="P39" s="46"/>
      <c r="Q39" s="49"/>
      <c r="R39" s="56"/>
      <c r="S39" s="56"/>
      <c r="T39" s="46"/>
      <c r="U39" s="46"/>
      <c r="V39" s="56"/>
      <c r="W39" s="46"/>
      <c r="X39" s="46"/>
      <c r="Y39" s="56"/>
      <c r="Z39" s="82"/>
      <c r="AA39" s="82"/>
      <c r="AB39" s="88"/>
      <c r="AC39" s="88"/>
      <c r="AD39" s="82"/>
      <c r="AE39" s="82"/>
      <c r="AF39" s="82"/>
      <c r="AG39" s="88"/>
      <c r="AH39" s="82"/>
      <c r="AI39" s="82"/>
      <c r="AJ39" s="88"/>
      <c r="AK39" s="82"/>
      <c r="AL39" s="82"/>
      <c r="AM39" s="88"/>
      <c r="AN39" s="88"/>
      <c r="AO39" s="88"/>
      <c r="AP39" s="88"/>
      <c r="AQ39" s="56"/>
      <c r="AR39" s="56"/>
      <c r="AS39" s="56"/>
    </row>
    <row r="40" spans="26:42" s="97" customFormat="1" ht="12.75"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26:42" s="97" customFormat="1" ht="12.75"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26:42" s="97" customFormat="1" ht="12.75"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</row>
    <row r="43" spans="26:42" s="97" customFormat="1" ht="12.75"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26:42" s="97" customFormat="1" ht="12.75"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26:42" s="97" customFormat="1" ht="12.75"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26:42" s="97" customFormat="1" ht="12.75"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</row>
    <row r="47" spans="26:42" s="97" customFormat="1" ht="12.75"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</row>
    <row r="48" spans="26:42" s="97" customFormat="1" ht="12.75"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spans="26:42" s="97" customFormat="1" ht="12.75"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26:42" s="97" customFormat="1" ht="12.75"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26:42" s="97" customFormat="1" ht="12.75"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</row>
    <row r="52" s="97" customFormat="1" ht="12.75"/>
    <row r="53" s="97" customFormat="1" ht="12.75"/>
    <row r="54" s="97" customFormat="1" ht="12.75"/>
    <row r="55" s="97" customFormat="1" ht="12.75"/>
    <row r="56" s="97" customFormat="1" ht="12.75"/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4" width="0" style="0" hidden="1" customWidth="1"/>
    <col min="6" max="7" width="0" style="0" hidden="1" customWidth="1"/>
    <col min="11" max="12" width="0" style="0" hidden="1" customWidth="1"/>
    <col min="14" max="15" width="0" style="0" hidden="1" customWidth="1"/>
    <col min="17" max="18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</cols>
  <sheetData>
    <row r="1" spans="1:45" s="15" customFormat="1" ht="11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10</v>
      </c>
      <c r="O1" s="6" t="s">
        <v>11</v>
      </c>
      <c r="P1" s="1" t="s">
        <v>13</v>
      </c>
      <c r="Q1" s="5" t="s">
        <v>10</v>
      </c>
      <c r="R1" s="6" t="s">
        <v>11</v>
      </c>
      <c r="S1" s="8" t="s">
        <v>14</v>
      </c>
      <c r="T1" s="9" t="s">
        <v>15</v>
      </c>
      <c r="U1" s="5" t="s">
        <v>10</v>
      </c>
      <c r="V1" s="6" t="s">
        <v>11</v>
      </c>
      <c r="W1" s="1" t="s">
        <v>16</v>
      </c>
      <c r="X1" s="5" t="s">
        <v>10</v>
      </c>
      <c r="Y1" s="6" t="s">
        <v>11</v>
      </c>
      <c r="Z1" s="1" t="s">
        <v>17</v>
      </c>
      <c r="AA1" s="5" t="s">
        <v>10</v>
      </c>
      <c r="AB1" s="6" t="s">
        <v>11</v>
      </c>
      <c r="AC1" s="8" t="s">
        <v>18</v>
      </c>
      <c r="AD1" s="10" t="s">
        <v>19</v>
      </c>
      <c r="AE1" s="1" t="s">
        <v>20</v>
      </c>
      <c r="AF1" s="5" t="s">
        <v>10</v>
      </c>
      <c r="AG1" s="6" t="s">
        <v>11</v>
      </c>
      <c r="AH1" s="1" t="s">
        <v>21</v>
      </c>
      <c r="AI1" s="5" t="s">
        <v>10</v>
      </c>
      <c r="AJ1" s="6" t="s">
        <v>11</v>
      </c>
      <c r="AK1" s="1" t="s">
        <v>22</v>
      </c>
      <c r="AL1" s="5" t="s">
        <v>10</v>
      </c>
      <c r="AM1" s="6" t="s">
        <v>11</v>
      </c>
      <c r="AN1" s="8" t="s">
        <v>23</v>
      </c>
      <c r="AO1" s="11" t="s">
        <v>24</v>
      </c>
      <c r="AP1" s="12" t="s">
        <v>25</v>
      </c>
      <c r="AQ1" s="13" t="s">
        <v>26</v>
      </c>
      <c r="AR1" s="14" t="s">
        <v>27</v>
      </c>
      <c r="AS1" s="14" t="s">
        <v>28</v>
      </c>
    </row>
    <row r="2" spans="1:45" s="15" customFormat="1" ht="13.5" customHeight="1">
      <c r="A2" s="16" t="s">
        <v>82</v>
      </c>
      <c r="B2" s="16">
        <v>22</v>
      </c>
      <c r="C2" s="17">
        <v>0.531595</v>
      </c>
      <c r="D2" s="18">
        <v>1</v>
      </c>
      <c r="E2" s="19" t="s">
        <v>33</v>
      </c>
      <c r="F2" s="20"/>
      <c r="G2" s="20"/>
      <c r="H2" s="91">
        <v>52</v>
      </c>
      <c r="I2" s="92">
        <v>56</v>
      </c>
      <c r="J2" s="98">
        <v>250</v>
      </c>
      <c r="K2" s="19"/>
      <c r="L2" s="22">
        <f aca="true" t="shared" si="0" ref="L2:L10">IF(K2&gt;0,0,J2)</f>
        <v>250</v>
      </c>
      <c r="M2" s="67">
        <v>272.5</v>
      </c>
      <c r="N2" s="19"/>
      <c r="O2" s="22">
        <f aca="true" t="shared" si="1" ref="O2:O10">IF(N2&gt;0,0,M2)</f>
        <v>272.5</v>
      </c>
      <c r="P2" s="67">
        <v>290</v>
      </c>
      <c r="Q2" s="19"/>
      <c r="R2" s="22">
        <f aca="true" t="shared" si="2" ref="R2:R10">IF(Q2&gt;0,0,P2)</f>
        <v>290</v>
      </c>
      <c r="S2" s="24">
        <f aca="true" t="shared" si="3" ref="S2:S10">IF(COUNT(K2,N2)&gt;2,"out",MAX(L2,O2,R2))</f>
        <v>290</v>
      </c>
      <c r="T2" s="67">
        <v>200</v>
      </c>
      <c r="U2" s="19"/>
      <c r="V2" s="22">
        <f aca="true" t="shared" si="4" ref="V2:V10">IF(U2&gt;0,0,T2)</f>
        <v>200</v>
      </c>
      <c r="W2" s="67">
        <v>210</v>
      </c>
      <c r="X2" s="19"/>
      <c r="Y2" s="22">
        <f aca="true" t="shared" si="5" ref="Y2:Y10">IF(X2&gt;0,0,W2)</f>
        <v>210</v>
      </c>
      <c r="Z2" s="67">
        <v>217.5</v>
      </c>
      <c r="AA2" s="19"/>
      <c r="AB2" s="22">
        <f aca="true" t="shared" si="6" ref="AB2:AB10">IF(AA2&gt;0,0,Z2)</f>
        <v>217.5</v>
      </c>
      <c r="AC2" s="24">
        <f aca="true" t="shared" si="7" ref="AC2:AC10">MAX(V2,Y2,AB2)</f>
        <v>217.5</v>
      </c>
      <c r="AD2" s="21">
        <f aca="true" t="shared" si="8" ref="AD2:AD10">S2+AC2</f>
        <v>507.5</v>
      </c>
      <c r="AE2" s="67">
        <v>250</v>
      </c>
      <c r="AF2" s="19"/>
      <c r="AG2" s="22">
        <f aca="true" t="shared" si="9" ref="AG2:AG10">IF(AF2&gt;0,0,AE2)</f>
        <v>250</v>
      </c>
      <c r="AH2" s="67">
        <v>272.5</v>
      </c>
      <c r="AI2" s="19"/>
      <c r="AJ2" s="22">
        <f aca="true" t="shared" si="10" ref="AJ2:AJ10">IF(AI2&gt;0,0,AH2)</f>
        <v>272.5</v>
      </c>
      <c r="AK2" s="67">
        <v>280</v>
      </c>
      <c r="AL2" s="19"/>
      <c r="AM2" s="22">
        <f aca="true" t="shared" si="11" ref="AM2:AM10">IF(AL2&gt;0,0,AK2)</f>
        <v>280</v>
      </c>
      <c r="AN2" s="24">
        <f aca="true" t="shared" si="12" ref="AN2:AN10">MAX(AG2,AJ2,AM2)</f>
        <v>280</v>
      </c>
      <c r="AO2" s="26">
        <f aca="true" t="shared" si="13" ref="AO2:AO10">(AN2+AC2+S2)</f>
        <v>787.5</v>
      </c>
      <c r="AP2" s="27">
        <f aca="true" t="shared" si="14" ref="AP2:AP10">(AO2*C2*D2)</f>
        <v>418.63106250000004</v>
      </c>
      <c r="AQ2" s="28">
        <f aca="true" t="shared" si="15" ref="AQ2:AQ10">(AO2*2.2046)</f>
        <v>1736.1225000000002</v>
      </c>
      <c r="AR2" s="29">
        <v>1</v>
      </c>
      <c r="AS2" s="29"/>
    </row>
    <row r="3" spans="1:45" s="15" customFormat="1" ht="13.5" customHeight="1">
      <c r="A3" s="16" t="s">
        <v>83</v>
      </c>
      <c r="B3" s="16">
        <v>20</v>
      </c>
      <c r="C3" s="17">
        <v>0.531595</v>
      </c>
      <c r="D3" s="30">
        <v>1</v>
      </c>
      <c r="E3" s="19" t="s">
        <v>33</v>
      </c>
      <c r="F3" s="20"/>
      <c r="G3" s="20"/>
      <c r="H3" s="91">
        <v>87</v>
      </c>
      <c r="I3" s="92">
        <v>90</v>
      </c>
      <c r="J3" s="16">
        <v>0</v>
      </c>
      <c r="K3" s="19"/>
      <c r="L3" s="22">
        <f t="shared" si="0"/>
        <v>0</v>
      </c>
      <c r="M3" s="17">
        <v>0</v>
      </c>
      <c r="N3" s="19"/>
      <c r="O3" s="22">
        <f t="shared" si="1"/>
        <v>0</v>
      </c>
      <c r="P3" s="17">
        <v>0</v>
      </c>
      <c r="Q3" s="19"/>
      <c r="R3" s="22">
        <f t="shared" si="2"/>
        <v>0</v>
      </c>
      <c r="S3" s="24">
        <f t="shared" si="3"/>
        <v>0</v>
      </c>
      <c r="T3" s="17">
        <v>0</v>
      </c>
      <c r="U3" s="19"/>
      <c r="V3" s="22">
        <f t="shared" si="4"/>
        <v>0</v>
      </c>
      <c r="W3" s="17">
        <v>0</v>
      </c>
      <c r="X3" s="19"/>
      <c r="Y3" s="22">
        <f t="shared" si="5"/>
        <v>0</v>
      </c>
      <c r="Z3" s="17">
        <v>0</v>
      </c>
      <c r="AA3" s="19"/>
      <c r="AB3" s="22">
        <f t="shared" si="6"/>
        <v>0</v>
      </c>
      <c r="AC3" s="24">
        <f t="shared" si="7"/>
        <v>0</v>
      </c>
      <c r="AD3" s="21">
        <f t="shared" si="8"/>
        <v>0</v>
      </c>
      <c r="AE3" s="17">
        <v>0</v>
      </c>
      <c r="AF3" s="19"/>
      <c r="AG3" s="22">
        <f t="shared" si="9"/>
        <v>0</v>
      </c>
      <c r="AH3" s="17">
        <v>200</v>
      </c>
      <c r="AI3" s="19"/>
      <c r="AJ3" s="22">
        <f t="shared" si="10"/>
        <v>200</v>
      </c>
      <c r="AK3" s="17">
        <v>227.5</v>
      </c>
      <c r="AL3" s="19"/>
      <c r="AM3" s="22">
        <f t="shared" si="11"/>
        <v>227.5</v>
      </c>
      <c r="AN3" s="24">
        <f t="shared" si="12"/>
        <v>227.5</v>
      </c>
      <c r="AO3" s="26">
        <f t="shared" si="13"/>
        <v>227.5</v>
      </c>
      <c r="AP3" s="27">
        <f t="shared" si="14"/>
        <v>120.93786250000001</v>
      </c>
      <c r="AQ3" s="28">
        <f t="shared" si="15"/>
        <v>501.54650000000004</v>
      </c>
      <c r="AR3" s="29">
        <v>1</v>
      </c>
      <c r="AS3" s="29"/>
    </row>
    <row r="4" spans="1:45" s="15" customFormat="1" ht="13.5" customHeight="1">
      <c r="A4" s="16" t="s">
        <v>84</v>
      </c>
      <c r="B4" s="16">
        <v>32</v>
      </c>
      <c r="C4" s="17">
        <v>0.57985</v>
      </c>
      <c r="D4" s="30">
        <v>1</v>
      </c>
      <c r="E4" s="19" t="s">
        <v>36</v>
      </c>
      <c r="F4" s="20"/>
      <c r="G4" s="20"/>
      <c r="H4" s="91">
        <v>109.4</v>
      </c>
      <c r="I4" s="92">
        <v>110</v>
      </c>
      <c r="J4" s="16">
        <v>240</v>
      </c>
      <c r="K4" s="19"/>
      <c r="L4" s="22">
        <f t="shared" si="0"/>
        <v>240</v>
      </c>
      <c r="M4" s="17">
        <v>0</v>
      </c>
      <c r="N4" s="19"/>
      <c r="O4" s="22">
        <f t="shared" si="1"/>
        <v>0</v>
      </c>
      <c r="P4" s="17">
        <v>265</v>
      </c>
      <c r="Q4" s="19"/>
      <c r="R4" s="22">
        <f t="shared" si="2"/>
        <v>265</v>
      </c>
      <c r="S4" s="24">
        <f t="shared" si="3"/>
        <v>265</v>
      </c>
      <c r="T4" s="67">
        <v>195</v>
      </c>
      <c r="U4" s="19"/>
      <c r="V4" s="22">
        <f t="shared" si="4"/>
        <v>195</v>
      </c>
      <c r="W4" s="67">
        <v>205</v>
      </c>
      <c r="X4" s="19"/>
      <c r="Y4" s="22">
        <f t="shared" si="5"/>
        <v>205</v>
      </c>
      <c r="Z4" s="67">
        <v>215</v>
      </c>
      <c r="AA4" s="19"/>
      <c r="AB4" s="22">
        <f t="shared" si="6"/>
        <v>215</v>
      </c>
      <c r="AC4" s="24">
        <f t="shared" si="7"/>
        <v>215</v>
      </c>
      <c r="AD4" s="21">
        <f t="shared" si="8"/>
        <v>480</v>
      </c>
      <c r="AE4" s="17">
        <v>265</v>
      </c>
      <c r="AF4" s="19"/>
      <c r="AG4" s="22">
        <f t="shared" si="9"/>
        <v>265</v>
      </c>
      <c r="AH4" s="17">
        <v>290</v>
      </c>
      <c r="AI4" s="19"/>
      <c r="AJ4" s="22">
        <f t="shared" si="10"/>
        <v>290</v>
      </c>
      <c r="AK4" s="67">
        <v>300</v>
      </c>
      <c r="AL4" s="19"/>
      <c r="AM4" s="22">
        <f t="shared" si="11"/>
        <v>300</v>
      </c>
      <c r="AN4" s="24">
        <f t="shared" si="12"/>
        <v>300</v>
      </c>
      <c r="AO4" s="99">
        <f t="shared" si="13"/>
        <v>780</v>
      </c>
      <c r="AP4" s="27">
        <f t="shared" si="14"/>
        <v>452.28299999999996</v>
      </c>
      <c r="AQ4" s="28">
        <f t="shared" si="15"/>
        <v>1719.5880000000002</v>
      </c>
      <c r="AR4" s="29">
        <v>1</v>
      </c>
      <c r="AS4" s="29"/>
    </row>
    <row r="5" spans="1:45" s="15" customFormat="1" ht="13.5" customHeight="1">
      <c r="A5" s="16" t="s">
        <v>85</v>
      </c>
      <c r="B5" s="16">
        <v>31</v>
      </c>
      <c r="C5" s="17">
        <v>0.56425</v>
      </c>
      <c r="D5" s="18">
        <v>1</v>
      </c>
      <c r="E5" s="19" t="s">
        <v>36</v>
      </c>
      <c r="F5" s="20"/>
      <c r="G5" s="20"/>
      <c r="H5" s="91">
        <v>79</v>
      </c>
      <c r="I5" s="92">
        <v>82.5</v>
      </c>
      <c r="J5" s="16">
        <v>250</v>
      </c>
      <c r="K5" s="19"/>
      <c r="L5" s="22">
        <f t="shared" si="0"/>
        <v>250</v>
      </c>
      <c r="M5" s="17">
        <v>0</v>
      </c>
      <c r="N5" s="19"/>
      <c r="O5" s="22">
        <f t="shared" si="1"/>
        <v>0</v>
      </c>
      <c r="P5" s="17">
        <v>282.5</v>
      </c>
      <c r="Q5" s="19"/>
      <c r="R5" s="22">
        <f t="shared" si="2"/>
        <v>282.5</v>
      </c>
      <c r="S5" s="24">
        <f t="shared" si="3"/>
        <v>282.5</v>
      </c>
      <c r="T5" s="17">
        <v>250</v>
      </c>
      <c r="U5" s="19"/>
      <c r="V5" s="22">
        <f t="shared" si="4"/>
        <v>250</v>
      </c>
      <c r="W5" s="17">
        <v>0</v>
      </c>
      <c r="X5" s="19"/>
      <c r="Y5" s="22">
        <f t="shared" si="5"/>
        <v>0</v>
      </c>
      <c r="Z5" s="17">
        <v>0</v>
      </c>
      <c r="AA5" s="19"/>
      <c r="AB5" s="22">
        <f t="shared" si="6"/>
        <v>0</v>
      </c>
      <c r="AC5" s="24">
        <f t="shared" si="7"/>
        <v>250</v>
      </c>
      <c r="AD5" s="21">
        <f t="shared" si="8"/>
        <v>532.5</v>
      </c>
      <c r="AE5" s="17">
        <v>280</v>
      </c>
      <c r="AF5" s="19"/>
      <c r="AG5" s="22">
        <f t="shared" si="9"/>
        <v>280</v>
      </c>
      <c r="AH5" s="17">
        <v>300</v>
      </c>
      <c r="AI5" s="19"/>
      <c r="AJ5" s="22">
        <f t="shared" si="10"/>
        <v>300</v>
      </c>
      <c r="AK5" s="17">
        <v>0</v>
      </c>
      <c r="AL5" s="19"/>
      <c r="AM5" s="22">
        <f t="shared" si="11"/>
        <v>0</v>
      </c>
      <c r="AN5" s="24">
        <f t="shared" si="12"/>
        <v>300</v>
      </c>
      <c r="AO5" s="26">
        <f t="shared" si="13"/>
        <v>832.5</v>
      </c>
      <c r="AP5" s="27">
        <f t="shared" si="14"/>
        <v>469.738125</v>
      </c>
      <c r="AQ5" s="28">
        <f t="shared" si="15"/>
        <v>1835.3295</v>
      </c>
      <c r="AR5" s="29">
        <v>1</v>
      </c>
      <c r="AS5" s="29"/>
    </row>
    <row r="6" spans="1:45" s="15" customFormat="1" ht="13.5" customHeight="1">
      <c r="A6" s="16" t="s">
        <v>86</v>
      </c>
      <c r="B6" s="16">
        <v>42</v>
      </c>
      <c r="C6" s="17">
        <v>0.603825</v>
      </c>
      <c r="D6" s="18">
        <v>1</v>
      </c>
      <c r="E6" s="19" t="s">
        <v>42</v>
      </c>
      <c r="F6" s="20"/>
      <c r="G6" s="20"/>
      <c r="H6" s="91">
        <v>139</v>
      </c>
      <c r="I6" s="92">
        <v>140</v>
      </c>
      <c r="J6" s="100">
        <v>302.5</v>
      </c>
      <c r="K6" s="19"/>
      <c r="L6" s="22">
        <f t="shared" si="0"/>
        <v>302.5</v>
      </c>
      <c r="M6" s="78">
        <v>315</v>
      </c>
      <c r="N6" s="19"/>
      <c r="O6" s="22">
        <f t="shared" si="1"/>
        <v>315</v>
      </c>
      <c r="P6" s="78">
        <v>322.5</v>
      </c>
      <c r="Q6" s="19"/>
      <c r="R6" s="22">
        <f t="shared" si="2"/>
        <v>322.5</v>
      </c>
      <c r="S6" s="24">
        <f t="shared" si="3"/>
        <v>322.5</v>
      </c>
      <c r="T6" s="78">
        <v>220</v>
      </c>
      <c r="U6" s="19"/>
      <c r="V6" s="22">
        <f t="shared" si="4"/>
        <v>220</v>
      </c>
      <c r="W6" s="78">
        <v>230</v>
      </c>
      <c r="X6" s="19"/>
      <c r="Y6" s="22">
        <f t="shared" si="5"/>
        <v>230</v>
      </c>
      <c r="Z6" s="78">
        <v>235</v>
      </c>
      <c r="AA6" s="19"/>
      <c r="AB6" s="22">
        <f t="shared" si="6"/>
        <v>235</v>
      </c>
      <c r="AC6" s="24">
        <f t="shared" si="7"/>
        <v>235</v>
      </c>
      <c r="AD6" s="21">
        <f t="shared" si="8"/>
        <v>557.5</v>
      </c>
      <c r="AE6" s="17">
        <v>230</v>
      </c>
      <c r="AF6" s="19"/>
      <c r="AG6" s="22">
        <f t="shared" si="9"/>
        <v>230</v>
      </c>
      <c r="AH6" s="17">
        <v>252.5</v>
      </c>
      <c r="AI6" s="19"/>
      <c r="AJ6" s="22">
        <f t="shared" si="10"/>
        <v>252.5</v>
      </c>
      <c r="AK6" s="17">
        <v>260</v>
      </c>
      <c r="AL6" s="19"/>
      <c r="AM6" s="22">
        <f t="shared" si="11"/>
        <v>260</v>
      </c>
      <c r="AN6" s="24">
        <f t="shared" si="12"/>
        <v>260</v>
      </c>
      <c r="AO6" s="101">
        <f t="shared" si="13"/>
        <v>817.5</v>
      </c>
      <c r="AP6" s="27">
        <f t="shared" si="14"/>
        <v>493.62693749999994</v>
      </c>
      <c r="AQ6" s="28">
        <f t="shared" si="15"/>
        <v>1802.2605</v>
      </c>
      <c r="AR6" s="29">
        <v>1</v>
      </c>
      <c r="AS6" s="29"/>
    </row>
    <row r="7" spans="1:45" s="15" customFormat="1" ht="13.5" customHeight="1">
      <c r="A7" s="16" t="s">
        <v>87</v>
      </c>
      <c r="B7" s="16">
        <v>48</v>
      </c>
      <c r="C7" s="17">
        <v>0.55035</v>
      </c>
      <c r="D7" s="18">
        <v>1</v>
      </c>
      <c r="E7" s="19" t="s">
        <v>46</v>
      </c>
      <c r="F7" s="20"/>
      <c r="G7" s="20"/>
      <c r="H7" s="91">
        <v>67.2</v>
      </c>
      <c r="I7" s="92">
        <v>67.5</v>
      </c>
      <c r="J7" s="102">
        <v>220</v>
      </c>
      <c r="K7" s="103"/>
      <c r="L7" s="104">
        <f t="shared" si="0"/>
        <v>220</v>
      </c>
      <c r="M7" s="105">
        <v>240</v>
      </c>
      <c r="N7" s="103"/>
      <c r="O7" s="104">
        <f t="shared" si="1"/>
        <v>240</v>
      </c>
      <c r="P7" s="105">
        <v>260</v>
      </c>
      <c r="Q7" s="19"/>
      <c r="R7" s="22">
        <f t="shared" si="2"/>
        <v>260</v>
      </c>
      <c r="S7" s="24">
        <f t="shared" si="3"/>
        <v>260</v>
      </c>
      <c r="T7" s="17">
        <v>210</v>
      </c>
      <c r="U7" s="19"/>
      <c r="V7" s="22">
        <f t="shared" si="4"/>
        <v>210</v>
      </c>
      <c r="W7" s="105">
        <v>227.5</v>
      </c>
      <c r="X7" s="103"/>
      <c r="Y7" s="104">
        <f t="shared" si="5"/>
        <v>227.5</v>
      </c>
      <c r="Z7" s="105">
        <v>232.5</v>
      </c>
      <c r="AA7" s="19"/>
      <c r="AB7" s="22">
        <f t="shared" si="6"/>
        <v>232.5</v>
      </c>
      <c r="AC7" s="24">
        <f t="shared" si="7"/>
        <v>232.5</v>
      </c>
      <c r="AD7" s="21">
        <f t="shared" si="8"/>
        <v>492.5</v>
      </c>
      <c r="AE7" s="105">
        <v>240</v>
      </c>
      <c r="AF7" s="103"/>
      <c r="AG7" s="104">
        <f t="shared" si="9"/>
        <v>240</v>
      </c>
      <c r="AH7" s="105">
        <v>260</v>
      </c>
      <c r="AI7" s="19"/>
      <c r="AJ7" s="22">
        <f t="shared" si="10"/>
        <v>260</v>
      </c>
      <c r="AK7" s="17">
        <v>0</v>
      </c>
      <c r="AL7" s="19"/>
      <c r="AM7" s="22">
        <f t="shared" si="11"/>
        <v>0</v>
      </c>
      <c r="AN7" s="24">
        <f t="shared" si="12"/>
        <v>260</v>
      </c>
      <c r="AO7" s="106">
        <f t="shared" si="13"/>
        <v>752.5</v>
      </c>
      <c r="AP7" s="27">
        <f t="shared" si="14"/>
        <v>414.138375</v>
      </c>
      <c r="AQ7" s="28">
        <f t="shared" si="15"/>
        <v>1658.9615000000001</v>
      </c>
      <c r="AR7" s="29">
        <v>1</v>
      </c>
      <c r="AS7" s="29"/>
    </row>
    <row r="8" spans="1:45" s="15" customFormat="1" ht="13.5" customHeight="1">
      <c r="A8" s="16" t="s">
        <v>88</v>
      </c>
      <c r="B8" s="16">
        <v>53</v>
      </c>
      <c r="C8" s="17">
        <v>0.56845</v>
      </c>
      <c r="D8" s="18">
        <v>1</v>
      </c>
      <c r="E8" s="19" t="s">
        <v>49</v>
      </c>
      <c r="F8" s="20"/>
      <c r="G8" s="20"/>
      <c r="H8" s="91">
        <v>106.5</v>
      </c>
      <c r="I8" s="92">
        <v>110</v>
      </c>
      <c r="J8" s="16">
        <v>227.5</v>
      </c>
      <c r="K8" s="19"/>
      <c r="L8" s="22">
        <f t="shared" si="0"/>
        <v>227.5</v>
      </c>
      <c r="M8" s="17">
        <v>250</v>
      </c>
      <c r="N8" s="19"/>
      <c r="O8" s="22">
        <f t="shared" si="1"/>
        <v>250</v>
      </c>
      <c r="P8" s="67">
        <v>272.5</v>
      </c>
      <c r="Q8" s="19"/>
      <c r="R8" s="22">
        <f t="shared" si="2"/>
        <v>272.5</v>
      </c>
      <c r="S8" s="24">
        <f t="shared" si="3"/>
        <v>272.5</v>
      </c>
      <c r="T8" s="17">
        <v>160</v>
      </c>
      <c r="U8" s="19"/>
      <c r="V8" s="22">
        <f t="shared" si="4"/>
        <v>160</v>
      </c>
      <c r="W8" s="17">
        <v>0</v>
      </c>
      <c r="X8" s="19" t="s">
        <v>38</v>
      </c>
      <c r="Y8" s="22">
        <f t="shared" si="5"/>
        <v>0</v>
      </c>
      <c r="Z8" s="17">
        <v>0</v>
      </c>
      <c r="AA8" s="19" t="s">
        <v>39</v>
      </c>
      <c r="AB8" s="22">
        <f t="shared" si="6"/>
        <v>0</v>
      </c>
      <c r="AC8" s="24">
        <f t="shared" si="7"/>
        <v>160</v>
      </c>
      <c r="AD8" s="21">
        <f t="shared" si="8"/>
        <v>432.5</v>
      </c>
      <c r="AE8" s="17">
        <v>227.5</v>
      </c>
      <c r="AF8" s="19"/>
      <c r="AG8" s="22">
        <f t="shared" si="9"/>
        <v>227.5</v>
      </c>
      <c r="AH8" s="17">
        <v>0</v>
      </c>
      <c r="AI8" s="19"/>
      <c r="AJ8" s="22">
        <f t="shared" si="10"/>
        <v>0</v>
      </c>
      <c r="AK8" s="17">
        <v>0</v>
      </c>
      <c r="AL8" s="19"/>
      <c r="AM8" s="22">
        <f t="shared" si="11"/>
        <v>0</v>
      </c>
      <c r="AN8" s="24">
        <f t="shared" si="12"/>
        <v>227.5</v>
      </c>
      <c r="AO8" s="26">
        <f t="shared" si="13"/>
        <v>660</v>
      </c>
      <c r="AP8" s="27">
        <f t="shared" si="14"/>
        <v>375.177</v>
      </c>
      <c r="AQ8" s="28">
        <f t="shared" si="15"/>
        <v>1455.036</v>
      </c>
      <c r="AR8" s="29">
        <v>1</v>
      </c>
      <c r="AS8" s="29"/>
    </row>
    <row r="9" spans="1:45" s="15" customFormat="1" ht="13.5" customHeight="1">
      <c r="A9" s="16" t="s">
        <v>89</v>
      </c>
      <c r="B9" s="16">
        <v>55</v>
      </c>
      <c r="C9" s="17">
        <v>0.80725</v>
      </c>
      <c r="D9" s="30">
        <v>1</v>
      </c>
      <c r="E9" s="19" t="s">
        <v>90</v>
      </c>
      <c r="F9" s="20"/>
      <c r="G9" s="20"/>
      <c r="H9" s="91">
        <v>82</v>
      </c>
      <c r="I9" s="92">
        <v>82.5</v>
      </c>
      <c r="J9" s="16">
        <v>165</v>
      </c>
      <c r="K9" s="19"/>
      <c r="L9" s="22">
        <f t="shared" si="0"/>
        <v>165</v>
      </c>
      <c r="M9" s="78">
        <v>175</v>
      </c>
      <c r="N9" s="19"/>
      <c r="O9" s="22">
        <f t="shared" si="1"/>
        <v>175</v>
      </c>
      <c r="P9" s="17">
        <v>0</v>
      </c>
      <c r="Q9" s="19"/>
      <c r="R9" s="22">
        <f t="shared" si="2"/>
        <v>0</v>
      </c>
      <c r="S9" s="24">
        <f t="shared" si="3"/>
        <v>175</v>
      </c>
      <c r="T9" s="17">
        <v>0</v>
      </c>
      <c r="U9" s="19"/>
      <c r="V9" s="22">
        <f t="shared" si="4"/>
        <v>0</v>
      </c>
      <c r="W9" s="78">
        <v>122.5</v>
      </c>
      <c r="X9" s="19"/>
      <c r="Y9" s="22">
        <f t="shared" si="5"/>
        <v>122.5</v>
      </c>
      <c r="Z9" s="78">
        <v>125</v>
      </c>
      <c r="AA9" s="19"/>
      <c r="AB9" s="22">
        <f t="shared" si="6"/>
        <v>125</v>
      </c>
      <c r="AC9" s="24">
        <f t="shared" si="7"/>
        <v>125</v>
      </c>
      <c r="AD9" s="21">
        <f t="shared" si="8"/>
        <v>300</v>
      </c>
      <c r="AE9" s="17">
        <v>165</v>
      </c>
      <c r="AF9" s="19"/>
      <c r="AG9" s="22">
        <f t="shared" si="9"/>
        <v>165</v>
      </c>
      <c r="AH9" s="17">
        <v>175</v>
      </c>
      <c r="AI9" s="19"/>
      <c r="AJ9" s="22">
        <f t="shared" si="10"/>
        <v>175</v>
      </c>
      <c r="AK9" s="17">
        <v>0</v>
      </c>
      <c r="AL9" s="19"/>
      <c r="AM9" s="22">
        <f t="shared" si="11"/>
        <v>0</v>
      </c>
      <c r="AN9" s="24">
        <f t="shared" si="12"/>
        <v>175</v>
      </c>
      <c r="AO9" s="101">
        <f t="shared" si="13"/>
        <v>475</v>
      </c>
      <c r="AP9" s="27">
        <f t="shared" si="14"/>
        <v>383.44375</v>
      </c>
      <c r="AQ9" s="28">
        <f t="shared" si="15"/>
        <v>1047.185</v>
      </c>
      <c r="AR9" s="29">
        <v>1</v>
      </c>
      <c r="AS9" s="29"/>
    </row>
    <row r="10" spans="1:45" s="15" customFormat="1" ht="13.5" customHeight="1">
      <c r="A10" s="16" t="s">
        <v>91</v>
      </c>
      <c r="B10" s="16">
        <v>59</v>
      </c>
      <c r="C10" s="17">
        <v>0.58695</v>
      </c>
      <c r="D10" s="34">
        <v>1</v>
      </c>
      <c r="E10" s="35" t="s">
        <v>90</v>
      </c>
      <c r="F10" s="36"/>
      <c r="G10" s="36"/>
      <c r="H10" s="91">
        <v>101.8</v>
      </c>
      <c r="I10" s="92">
        <v>110</v>
      </c>
      <c r="J10" s="98">
        <v>130</v>
      </c>
      <c r="K10" s="35"/>
      <c r="L10" s="38">
        <f t="shared" si="0"/>
        <v>130</v>
      </c>
      <c r="M10" s="67">
        <v>180</v>
      </c>
      <c r="N10" s="35"/>
      <c r="O10" s="38">
        <f t="shared" si="1"/>
        <v>180</v>
      </c>
      <c r="P10" s="17">
        <v>0</v>
      </c>
      <c r="Q10" s="35"/>
      <c r="R10" s="38">
        <f t="shared" si="2"/>
        <v>0</v>
      </c>
      <c r="S10" s="40">
        <f t="shared" si="3"/>
        <v>180</v>
      </c>
      <c r="T10" s="17">
        <v>145</v>
      </c>
      <c r="U10" s="35"/>
      <c r="V10" s="38">
        <f t="shared" si="4"/>
        <v>145</v>
      </c>
      <c r="W10" s="17">
        <v>160</v>
      </c>
      <c r="X10" s="35"/>
      <c r="Y10" s="38">
        <f t="shared" si="5"/>
        <v>160</v>
      </c>
      <c r="Z10" s="17">
        <v>0</v>
      </c>
      <c r="AA10" s="35"/>
      <c r="AB10" s="38">
        <f t="shared" si="6"/>
        <v>0</v>
      </c>
      <c r="AC10" s="40">
        <f t="shared" si="7"/>
        <v>160</v>
      </c>
      <c r="AD10" s="37">
        <f t="shared" si="8"/>
        <v>340</v>
      </c>
      <c r="AE10" s="17">
        <v>230</v>
      </c>
      <c r="AF10" s="35"/>
      <c r="AG10" s="38">
        <f t="shared" si="9"/>
        <v>230</v>
      </c>
      <c r="AH10" s="17">
        <v>0</v>
      </c>
      <c r="AI10" s="35"/>
      <c r="AJ10" s="38">
        <f t="shared" si="10"/>
        <v>0</v>
      </c>
      <c r="AK10" s="17">
        <v>0</v>
      </c>
      <c r="AL10" s="35"/>
      <c r="AM10" s="38">
        <f t="shared" si="11"/>
        <v>0</v>
      </c>
      <c r="AN10" s="40">
        <f t="shared" si="12"/>
        <v>230</v>
      </c>
      <c r="AO10" s="41">
        <f t="shared" si="13"/>
        <v>570</v>
      </c>
      <c r="AP10" s="42">
        <f t="shared" si="14"/>
        <v>334.56149999999997</v>
      </c>
      <c r="AQ10" s="43">
        <f t="shared" si="15"/>
        <v>1256.622</v>
      </c>
      <c r="AR10" s="44">
        <v>1</v>
      </c>
      <c r="AS10" s="44"/>
    </row>
    <row r="11" spans="1:45" s="89" customFormat="1" ht="13.5" customHeight="1">
      <c r="A11" s="107"/>
      <c r="B11" s="107"/>
      <c r="C11" s="108"/>
      <c r="D11" s="83"/>
      <c r="E11" s="61"/>
      <c r="F11" s="82"/>
      <c r="G11" s="82"/>
      <c r="H11" s="108"/>
      <c r="I11" s="107"/>
      <c r="J11" s="60"/>
      <c r="K11" s="61"/>
      <c r="L11" s="85"/>
      <c r="M11" s="60"/>
      <c r="N11" s="61"/>
      <c r="O11" s="85"/>
      <c r="P11" s="60"/>
      <c r="Q11" s="61"/>
      <c r="R11" s="85"/>
      <c r="S11" s="53"/>
      <c r="T11" s="96"/>
      <c r="U11" s="61"/>
      <c r="V11" s="85"/>
      <c r="W11" s="96"/>
      <c r="X11" s="61"/>
      <c r="Y11" s="85"/>
      <c r="Z11" s="108"/>
      <c r="AA11" s="61"/>
      <c r="AB11" s="85"/>
      <c r="AC11" s="53"/>
      <c r="AD11" s="60"/>
      <c r="AE11" s="60"/>
      <c r="AF11" s="61"/>
      <c r="AG11" s="85"/>
      <c r="AH11" s="60"/>
      <c r="AI11" s="61"/>
      <c r="AJ11" s="85"/>
      <c r="AK11" s="60"/>
      <c r="AL11" s="61"/>
      <c r="AM11" s="85"/>
      <c r="AN11" s="53"/>
      <c r="AO11" s="86"/>
      <c r="AP11" s="87"/>
      <c r="AQ11" s="87"/>
      <c r="AR11" s="88"/>
      <c r="AS11" s="88"/>
    </row>
    <row r="12" spans="1:46" s="15" customFormat="1" ht="13.5" customHeight="1">
      <c r="A12" s="58" t="s">
        <v>51</v>
      </c>
      <c r="B12" s="46"/>
      <c r="C12" s="47"/>
      <c r="D12" s="47"/>
      <c r="E12" s="49"/>
      <c r="F12" s="46"/>
      <c r="G12" s="46"/>
      <c r="H12" s="50"/>
      <c r="I12" s="49"/>
      <c r="J12" s="50"/>
      <c r="K12" s="49"/>
      <c r="L12" s="51"/>
      <c r="M12" s="50"/>
      <c r="N12" s="49"/>
      <c r="O12" s="51"/>
      <c r="P12" s="60"/>
      <c r="Q12" s="61"/>
      <c r="R12" s="85"/>
      <c r="S12" s="53"/>
      <c r="T12" s="60"/>
      <c r="U12" s="61"/>
      <c r="V12" s="85"/>
      <c r="W12" s="60"/>
      <c r="X12" s="61"/>
      <c r="Y12" s="85"/>
      <c r="Z12" s="60"/>
      <c r="AA12" s="49"/>
      <c r="AB12" s="51"/>
      <c r="AC12" s="53"/>
      <c r="AD12" s="50"/>
      <c r="AE12" s="50"/>
      <c r="AF12" s="49"/>
      <c r="AG12" s="51"/>
      <c r="AH12" s="60"/>
      <c r="AI12" s="61"/>
      <c r="AJ12" s="85"/>
      <c r="AK12" s="60"/>
      <c r="AL12" s="61"/>
      <c r="AM12" s="85"/>
      <c r="AN12" s="53"/>
      <c r="AO12" s="86"/>
      <c r="AP12" s="55"/>
      <c r="AQ12" s="55"/>
      <c r="AR12" s="56"/>
      <c r="AS12" s="56"/>
      <c r="AT12" s="57"/>
    </row>
    <row r="13" spans="1:256" s="15" customFormat="1" ht="13.5" customHeight="1">
      <c r="A13" s="59" t="s">
        <v>52</v>
      </c>
      <c r="B13" s="59" t="s">
        <v>61</v>
      </c>
      <c r="C13" s="59" t="s">
        <v>61</v>
      </c>
      <c r="D13" s="59" t="s">
        <v>61</v>
      </c>
      <c r="E13" s="59" t="s">
        <v>75</v>
      </c>
      <c r="F13" s="59" t="s">
        <v>52</v>
      </c>
      <c r="G13" s="59" t="s">
        <v>52</v>
      </c>
      <c r="H13" s="59" t="s">
        <v>61</v>
      </c>
      <c r="I13" s="59" t="s">
        <v>61</v>
      </c>
      <c r="J13" s="59" t="s">
        <v>61</v>
      </c>
      <c r="K13" s="59" t="s">
        <v>52</v>
      </c>
      <c r="L13" s="59" t="s">
        <v>52</v>
      </c>
      <c r="M13" s="59" t="s">
        <v>61</v>
      </c>
      <c r="N13" s="59" t="s">
        <v>52</v>
      </c>
      <c r="O13" s="59" t="s">
        <v>52</v>
      </c>
      <c r="P13" s="59" t="s">
        <v>61</v>
      </c>
      <c r="Q13" s="59" t="s">
        <v>52</v>
      </c>
      <c r="R13" s="59" t="s">
        <v>52</v>
      </c>
      <c r="S13" s="59" t="s">
        <v>61</v>
      </c>
      <c r="T13" s="59" t="s">
        <v>61</v>
      </c>
      <c r="U13" s="59" t="s">
        <v>52</v>
      </c>
      <c r="V13" s="59" t="s">
        <v>52</v>
      </c>
      <c r="W13" s="59" t="s">
        <v>61</v>
      </c>
      <c r="X13" s="59" t="s">
        <v>52</v>
      </c>
      <c r="Y13" s="59" t="s">
        <v>52</v>
      </c>
      <c r="Z13" s="59" t="s">
        <v>61</v>
      </c>
      <c r="AA13" s="59" t="s">
        <v>52</v>
      </c>
      <c r="AB13" s="59" t="s">
        <v>52</v>
      </c>
      <c r="AC13" s="59" t="s">
        <v>61</v>
      </c>
      <c r="AD13" s="59" t="s">
        <v>61</v>
      </c>
      <c r="AE13" s="59" t="s">
        <v>61</v>
      </c>
      <c r="AF13" s="59" t="s">
        <v>52</v>
      </c>
      <c r="AG13" s="59" t="s">
        <v>52</v>
      </c>
      <c r="AH13" s="59" t="s">
        <v>61</v>
      </c>
      <c r="AI13" s="59" t="s">
        <v>52</v>
      </c>
      <c r="AJ13" s="59" t="s">
        <v>52</v>
      </c>
      <c r="AK13" s="59" t="s">
        <v>61</v>
      </c>
      <c r="AL13" s="59" t="s">
        <v>52</v>
      </c>
      <c r="AM13" s="59" t="s">
        <v>52</v>
      </c>
      <c r="AN13" s="59" t="s">
        <v>61</v>
      </c>
      <c r="AO13" s="59" t="s">
        <v>61</v>
      </c>
      <c r="AP13" s="59" t="s">
        <v>61</v>
      </c>
      <c r="AQ13" s="59" t="s">
        <v>61</v>
      </c>
      <c r="AR13" s="59" t="s">
        <v>61</v>
      </c>
      <c r="AS13" s="59" t="s">
        <v>61</v>
      </c>
      <c r="AT13" s="59" t="s">
        <v>61</v>
      </c>
      <c r="AU13" s="59" t="s">
        <v>61</v>
      </c>
      <c r="AV13" s="59" t="s">
        <v>61</v>
      </c>
      <c r="AW13" s="59" t="s">
        <v>61</v>
      </c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 t="s">
        <v>52</v>
      </c>
      <c r="FR13" s="59" t="s">
        <v>52</v>
      </c>
      <c r="FS13" s="59" t="s">
        <v>52</v>
      </c>
      <c r="FT13" s="59" t="s">
        <v>52</v>
      </c>
      <c r="FU13" s="59" t="s">
        <v>52</v>
      </c>
      <c r="FV13" s="59" t="s">
        <v>52</v>
      </c>
      <c r="FW13" s="59" t="s">
        <v>52</v>
      </c>
      <c r="FX13" s="59" t="s">
        <v>52</v>
      </c>
      <c r="FY13" s="59" t="s">
        <v>52</v>
      </c>
      <c r="FZ13" s="59" t="s">
        <v>52</v>
      </c>
      <c r="GA13" s="59" t="s">
        <v>52</v>
      </c>
      <c r="GB13" s="59" t="s">
        <v>52</v>
      </c>
      <c r="GC13" s="59" t="s">
        <v>52</v>
      </c>
      <c r="GD13" s="59" t="s">
        <v>52</v>
      </c>
      <c r="GE13" s="59" t="s">
        <v>52</v>
      </c>
      <c r="GF13" s="59" t="s">
        <v>52</v>
      </c>
      <c r="GG13" s="59" t="s">
        <v>52</v>
      </c>
      <c r="GH13" s="59" t="s">
        <v>52</v>
      </c>
      <c r="GI13" s="59" t="s">
        <v>52</v>
      </c>
      <c r="GJ13" s="59" t="s">
        <v>52</v>
      </c>
      <c r="GK13" s="59" t="s">
        <v>52</v>
      </c>
      <c r="GL13" s="59" t="s">
        <v>52</v>
      </c>
      <c r="GM13" s="59" t="s">
        <v>52</v>
      </c>
      <c r="GN13" s="59" t="s">
        <v>52</v>
      </c>
      <c r="GO13" s="59" t="s">
        <v>52</v>
      </c>
      <c r="GP13" s="59" t="s">
        <v>52</v>
      </c>
      <c r="GQ13" s="59" t="s">
        <v>52</v>
      </c>
      <c r="GR13" s="59" t="s">
        <v>52</v>
      </c>
      <c r="GS13" s="59" t="s">
        <v>52</v>
      </c>
      <c r="GT13" s="59" t="s">
        <v>52</v>
      </c>
      <c r="GU13" s="59" t="s">
        <v>52</v>
      </c>
      <c r="GV13" s="59" t="s">
        <v>52</v>
      </c>
      <c r="GW13" s="59" t="s">
        <v>52</v>
      </c>
      <c r="GX13" s="59" t="s">
        <v>52</v>
      </c>
      <c r="GY13" s="59" t="s">
        <v>52</v>
      </c>
      <c r="GZ13" s="59" t="s">
        <v>52</v>
      </c>
      <c r="HA13" s="59" t="s">
        <v>52</v>
      </c>
      <c r="HB13" s="59" t="s">
        <v>52</v>
      </c>
      <c r="HC13" s="59" t="s">
        <v>52</v>
      </c>
      <c r="HD13" s="59" t="s">
        <v>52</v>
      </c>
      <c r="HE13" s="59" t="s">
        <v>52</v>
      </c>
      <c r="HF13" s="59" t="s">
        <v>52</v>
      </c>
      <c r="HG13" s="59" t="s">
        <v>52</v>
      </c>
      <c r="HH13" s="59" t="s">
        <v>52</v>
      </c>
      <c r="HI13" s="59" t="s">
        <v>52</v>
      </c>
      <c r="HJ13" s="59" t="s">
        <v>52</v>
      </c>
      <c r="HK13" s="59" t="s">
        <v>52</v>
      </c>
      <c r="HL13" s="59" t="s">
        <v>52</v>
      </c>
      <c r="HM13" s="59" t="s">
        <v>52</v>
      </c>
      <c r="HN13" s="59" t="s">
        <v>52</v>
      </c>
      <c r="HO13" s="59" t="s">
        <v>52</v>
      </c>
      <c r="HP13" s="59" t="s">
        <v>52</v>
      </c>
      <c r="HQ13" s="59" t="s">
        <v>52</v>
      </c>
      <c r="HR13" s="59" t="s">
        <v>52</v>
      </c>
      <c r="HS13" s="59" t="s">
        <v>52</v>
      </c>
      <c r="HT13" s="59" t="s">
        <v>52</v>
      </c>
      <c r="HU13" s="59" t="s">
        <v>52</v>
      </c>
      <c r="HV13" s="59" t="s">
        <v>52</v>
      </c>
      <c r="HW13" s="59" t="s">
        <v>52</v>
      </c>
      <c r="HX13" s="59" t="s">
        <v>52</v>
      </c>
      <c r="HY13" s="59" t="s">
        <v>52</v>
      </c>
      <c r="HZ13" s="59" t="s">
        <v>52</v>
      </c>
      <c r="IA13" s="59" t="s">
        <v>52</v>
      </c>
      <c r="IB13" s="59" t="s">
        <v>52</v>
      </c>
      <c r="IC13" s="59" t="s">
        <v>52</v>
      </c>
      <c r="ID13" s="59" t="s">
        <v>52</v>
      </c>
      <c r="IE13" s="59" t="s">
        <v>52</v>
      </c>
      <c r="IF13" s="59" t="s">
        <v>52</v>
      </c>
      <c r="IG13" s="59" t="s">
        <v>52</v>
      </c>
      <c r="IH13" s="59" t="s">
        <v>52</v>
      </c>
      <c r="II13" s="59" t="s">
        <v>52</v>
      </c>
      <c r="IJ13" s="59" t="s">
        <v>52</v>
      </c>
      <c r="IK13" s="59" t="s">
        <v>52</v>
      </c>
      <c r="IL13" s="59" t="s">
        <v>52</v>
      </c>
      <c r="IM13" s="59" t="s">
        <v>52</v>
      </c>
      <c r="IN13" s="59" t="s">
        <v>52</v>
      </c>
      <c r="IO13" s="59" t="s">
        <v>52</v>
      </c>
      <c r="IP13" s="59" t="s">
        <v>52</v>
      </c>
      <c r="IQ13" s="59" t="s">
        <v>52</v>
      </c>
      <c r="IR13" s="59" t="s">
        <v>52</v>
      </c>
      <c r="IS13" s="59" t="s">
        <v>52</v>
      </c>
      <c r="IT13" s="59" t="s">
        <v>52</v>
      </c>
      <c r="IU13" s="59" t="s">
        <v>52</v>
      </c>
      <c r="IV13" s="59" t="s">
        <v>52</v>
      </c>
    </row>
    <row r="14" spans="1:46" s="15" customFormat="1" ht="13.5" customHeight="1">
      <c r="A14" s="62" t="s">
        <v>76</v>
      </c>
      <c r="B14" s="46"/>
      <c r="C14" s="46"/>
      <c r="D14" s="48"/>
      <c r="E14" s="49"/>
      <c r="F14" s="46"/>
      <c r="G14" s="46"/>
      <c r="H14" s="60"/>
      <c r="I14" s="61"/>
      <c r="J14" s="50"/>
      <c r="K14" s="49"/>
      <c r="L14" s="51"/>
      <c r="M14" s="50"/>
      <c r="N14" s="49"/>
      <c r="O14" s="51"/>
      <c r="P14" s="60"/>
      <c r="Q14" s="61"/>
      <c r="R14" s="85"/>
      <c r="S14" s="53"/>
      <c r="T14" s="60"/>
      <c r="U14" s="61"/>
      <c r="V14" s="85"/>
      <c r="W14" s="60"/>
      <c r="X14" s="61"/>
      <c r="Y14" s="85"/>
      <c r="Z14" s="60"/>
      <c r="AA14" s="49"/>
      <c r="AB14" s="51"/>
      <c r="AC14" s="53"/>
      <c r="AD14" s="50"/>
      <c r="AE14" s="50"/>
      <c r="AF14" s="49"/>
      <c r="AG14" s="51"/>
      <c r="AH14" s="60"/>
      <c r="AI14" s="61"/>
      <c r="AJ14" s="85"/>
      <c r="AK14" s="60"/>
      <c r="AL14" s="61"/>
      <c r="AM14" s="85"/>
      <c r="AN14" s="53"/>
      <c r="AO14" s="86"/>
      <c r="AP14" s="55"/>
      <c r="AQ14" s="55"/>
      <c r="AR14" s="56"/>
      <c r="AS14" s="56"/>
      <c r="AT14" s="57"/>
    </row>
    <row r="15" spans="1:46" s="15" customFormat="1" ht="13.5" customHeight="1">
      <c r="A15" s="63" t="s">
        <v>54</v>
      </c>
      <c r="B15" s="46"/>
      <c r="C15" s="47"/>
      <c r="D15" s="48"/>
      <c r="E15" s="49"/>
      <c r="F15" s="46"/>
      <c r="G15" s="46"/>
      <c r="H15" s="50"/>
      <c r="I15" s="49"/>
      <c r="J15" s="50"/>
      <c r="K15" s="49"/>
      <c r="L15" s="51"/>
      <c r="M15" s="50"/>
      <c r="N15" s="49"/>
      <c r="O15" s="51"/>
      <c r="P15" s="60"/>
      <c r="Q15" s="61"/>
      <c r="R15" s="85"/>
      <c r="S15" s="53"/>
      <c r="T15" s="60"/>
      <c r="U15" s="61"/>
      <c r="V15" s="85"/>
      <c r="W15" s="60"/>
      <c r="X15" s="61"/>
      <c r="Y15" s="85"/>
      <c r="Z15" s="60"/>
      <c r="AA15" s="49"/>
      <c r="AB15" s="51"/>
      <c r="AC15" s="53"/>
      <c r="AD15" s="50"/>
      <c r="AE15" s="50"/>
      <c r="AF15" s="49"/>
      <c r="AG15" s="51"/>
      <c r="AH15" s="60"/>
      <c r="AI15" s="61"/>
      <c r="AJ15" s="85"/>
      <c r="AK15" s="60"/>
      <c r="AL15" s="61"/>
      <c r="AM15" s="85"/>
      <c r="AN15" s="53"/>
      <c r="AO15" s="86"/>
      <c r="AP15" s="55"/>
      <c r="AQ15" s="55"/>
      <c r="AR15" s="56"/>
      <c r="AS15" s="56"/>
      <c r="AT15" s="57"/>
    </row>
    <row r="16" spans="1:45" s="89" customFormat="1" ht="13.5" customHeight="1">
      <c r="A16" s="82"/>
      <c r="B16" s="82"/>
      <c r="C16" s="82"/>
      <c r="D16" s="84"/>
      <c r="E16" s="61"/>
      <c r="F16" s="82"/>
      <c r="G16" s="82"/>
      <c r="H16" s="60"/>
      <c r="I16" s="61"/>
      <c r="J16" s="60"/>
      <c r="K16" s="61"/>
      <c r="L16" s="85"/>
      <c r="M16" s="60"/>
      <c r="N16" s="61"/>
      <c r="O16" s="85"/>
      <c r="P16" s="60"/>
      <c r="Q16" s="61"/>
      <c r="R16" s="85"/>
      <c r="S16" s="53"/>
      <c r="T16" s="60"/>
      <c r="U16" s="61"/>
      <c r="V16" s="85"/>
      <c r="W16" s="60"/>
      <c r="X16" s="61"/>
      <c r="Y16" s="85"/>
      <c r="Z16" s="60"/>
      <c r="AA16" s="61"/>
      <c r="AB16" s="85"/>
      <c r="AC16" s="53"/>
      <c r="AD16" s="60"/>
      <c r="AE16" s="60"/>
      <c r="AF16" s="61"/>
      <c r="AG16" s="85"/>
      <c r="AH16" s="60"/>
      <c r="AI16" s="61"/>
      <c r="AJ16" s="85"/>
      <c r="AK16" s="60"/>
      <c r="AL16" s="61"/>
      <c r="AM16" s="85"/>
      <c r="AN16" s="53"/>
      <c r="AO16" s="86"/>
      <c r="AP16" s="87"/>
      <c r="AQ16" s="87"/>
      <c r="AR16" s="88"/>
      <c r="AS16" s="88"/>
    </row>
    <row r="17" spans="1:45" s="89" customFormat="1" ht="13.5" customHeight="1">
      <c r="A17" s="81"/>
      <c r="B17" s="82"/>
      <c r="C17" s="83"/>
      <c r="D17" s="84"/>
      <c r="E17" s="61"/>
      <c r="F17" s="82"/>
      <c r="G17" s="82"/>
      <c r="H17" s="60"/>
      <c r="I17" s="61"/>
      <c r="J17" s="60"/>
      <c r="K17" s="61"/>
      <c r="L17" s="85"/>
      <c r="M17" s="60"/>
      <c r="N17" s="61"/>
      <c r="O17" s="85"/>
      <c r="P17" s="60"/>
      <c r="Q17" s="61"/>
      <c r="R17" s="85"/>
      <c r="S17" s="53"/>
      <c r="T17" s="60"/>
      <c r="U17" s="61"/>
      <c r="V17" s="85"/>
      <c r="W17" s="60"/>
      <c r="X17" s="61"/>
      <c r="Y17" s="85"/>
      <c r="Z17" s="60"/>
      <c r="AA17" s="61"/>
      <c r="AB17" s="85"/>
      <c r="AC17" s="53"/>
      <c r="AD17" s="60"/>
      <c r="AE17" s="60"/>
      <c r="AF17" s="61"/>
      <c r="AG17" s="85"/>
      <c r="AH17" s="60"/>
      <c r="AI17" s="61"/>
      <c r="AJ17" s="85"/>
      <c r="AK17" s="60"/>
      <c r="AL17" s="61"/>
      <c r="AM17" s="85"/>
      <c r="AN17" s="53"/>
      <c r="AO17" s="86"/>
      <c r="AP17" s="87"/>
      <c r="AQ17" s="87"/>
      <c r="AR17" s="88"/>
      <c r="AS17" s="88"/>
    </row>
    <row r="18" spans="1:45" s="89" customFormat="1" ht="13.5" customHeight="1">
      <c r="A18" s="81"/>
      <c r="B18" s="82"/>
      <c r="C18" s="83"/>
      <c r="D18" s="83"/>
      <c r="E18" s="61"/>
      <c r="F18" s="82"/>
      <c r="G18" s="82"/>
      <c r="H18" s="60"/>
      <c r="I18" s="61"/>
      <c r="J18" s="60"/>
      <c r="K18" s="61"/>
      <c r="L18" s="85"/>
      <c r="M18" s="60"/>
      <c r="N18" s="61"/>
      <c r="O18" s="85"/>
      <c r="P18" s="60"/>
      <c r="Q18" s="61"/>
      <c r="R18" s="85"/>
      <c r="S18" s="53"/>
      <c r="T18" s="60"/>
      <c r="U18" s="61"/>
      <c r="V18" s="85"/>
      <c r="W18" s="60"/>
      <c r="X18" s="61"/>
      <c r="Y18" s="85"/>
      <c r="Z18" s="60"/>
      <c r="AA18" s="61"/>
      <c r="AB18" s="85"/>
      <c r="AC18" s="53"/>
      <c r="AD18" s="60"/>
      <c r="AE18" s="60"/>
      <c r="AF18" s="61"/>
      <c r="AG18" s="85"/>
      <c r="AH18" s="60"/>
      <c r="AI18" s="61"/>
      <c r="AJ18" s="85"/>
      <c r="AK18" s="60"/>
      <c r="AL18" s="61"/>
      <c r="AM18" s="85"/>
      <c r="AN18" s="53"/>
      <c r="AO18" s="86"/>
      <c r="AP18" s="87"/>
      <c r="AQ18" s="87"/>
      <c r="AR18" s="88"/>
      <c r="AS18" s="88"/>
    </row>
    <row r="19" spans="1:45" s="89" customFormat="1" ht="13.5" customHeight="1">
      <c r="A19" s="81"/>
      <c r="B19" s="82"/>
      <c r="C19" s="83"/>
      <c r="D19" s="84"/>
      <c r="E19" s="61"/>
      <c r="F19" s="82"/>
      <c r="G19" s="82"/>
      <c r="H19" s="60"/>
      <c r="I19" s="61"/>
      <c r="J19" s="60"/>
      <c r="K19" s="61"/>
      <c r="L19" s="85"/>
      <c r="M19" s="60"/>
      <c r="N19" s="61"/>
      <c r="O19" s="85"/>
      <c r="P19" s="60"/>
      <c r="Q19" s="61"/>
      <c r="R19" s="85"/>
      <c r="S19" s="53"/>
      <c r="T19" s="60"/>
      <c r="U19" s="61"/>
      <c r="V19" s="85"/>
      <c r="W19" s="60"/>
      <c r="X19" s="61"/>
      <c r="Y19" s="85"/>
      <c r="Z19" s="60"/>
      <c r="AA19" s="61"/>
      <c r="AB19" s="85"/>
      <c r="AC19" s="53"/>
      <c r="AD19" s="60"/>
      <c r="AE19" s="60"/>
      <c r="AF19" s="61"/>
      <c r="AG19" s="85"/>
      <c r="AH19" s="60"/>
      <c r="AI19" s="61"/>
      <c r="AJ19" s="85"/>
      <c r="AK19" s="60"/>
      <c r="AL19" s="61"/>
      <c r="AM19" s="85"/>
      <c r="AN19" s="53"/>
      <c r="AO19" s="86"/>
      <c r="AP19" s="87"/>
      <c r="AQ19" s="87"/>
      <c r="AR19" s="88"/>
      <c r="AS19" s="88"/>
    </row>
    <row r="20" spans="1:45" s="89" customFormat="1" ht="13.5" customHeight="1">
      <c r="A20" s="81"/>
      <c r="B20" s="82"/>
      <c r="C20" s="83"/>
      <c r="D20" s="84"/>
      <c r="E20" s="61"/>
      <c r="F20" s="82"/>
      <c r="G20" s="82"/>
      <c r="H20" s="60"/>
      <c r="I20" s="61"/>
      <c r="J20" s="60"/>
      <c r="K20" s="61"/>
      <c r="L20" s="85"/>
      <c r="M20" s="60"/>
      <c r="N20" s="61"/>
      <c r="O20" s="85"/>
      <c r="P20" s="60"/>
      <c r="Q20" s="61"/>
      <c r="R20" s="85"/>
      <c r="S20" s="53"/>
      <c r="T20" s="60"/>
      <c r="U20" s="61"/>
      <c r="V20" s="85"/>
      <c r="W20" s="60"/>
      <c r="X20" s="61"/>
      <c r="Y20" s="85"/>
      <c r="Z20" s="60"/>
      <c r="AA20" s="61"/>
      <c r="AB20" s="85"/>
      <c r="AC20" s="53"/>
      <c r="AD20" s="60"/>
      <c r="AE20" s="60"/>
      <c r="AF20" s="61"/>
      <c r="AG20" s="85"/>
      <c r="AH20" s="60"/>
      <c r="AI20" s="61"/>
      <c r="AJ20" s="85"/>
      <c r="AK20" s="60"/>
      <c r="AL20" s="61"/>
      <c r="AM20" s="85"/>
      <c r="AN20" s="53"/>
      <c r="AO20" s="86"/>
      <c r="AP20" s="87"/>
      <c r="AQ20" s="87"/>
      <c r="AR20" s="88"/>
      <c r="AS20" s="88"/>
    </row>
    <row r="21" spans="1:45" s="89" customFormat="1" ht="13.5" customHeight="1">
      <c r="A21" s="81"/>
      <c r="B21" s="82"/>
      <c r="C21" s="83"/>
      <c r="D21" s="84"/>
      <c r="E21" s="61"/>
      <c r="F21" s="82"/>
      <c r="G21" s="82"/>
      <c r="H21" s="60"/>
      <c r="I21" s="61"/>
      <c r="J21" s="60"/>
      <c r="K21" s="61"/>
      <c r="L21" s="85"/>
      <c r="M21" s="60"/>
      <c r="N21" s="61"/>
      <c r="O21" s="85"/>
      <c r="P21" s="60"/>
      <c r="Q21" s="61"/>
      <c r="R21" s="85"/>
      <c r="S21" s="53"/>
      <c r="T21" s="60"/>
      <c r="U21" s="61"/>
      <c r="V21" s="85"/>
      <c r="W21" s="60"/>
      <c r="X21" s="61"/>
      <c r="Y21" s="85"/>
      <c r="Z21" s="60"/>
      <c r="AA21" s="61"/>
      <c r="AB21" s="85"/>
      <c r="AC21" s="53"/>
      <c r="AD21" s="60"/>
      <c r="AE21" s="60"/>
      <c r="AF21" s="61"/>
      <c r="AG21" s="85"/>
      <c r="AH21" s="60"/>
      <c r="AI21" s="61"/>
      <c r="AJ21" s="85"/>
      <c r="AK21" s="60"/>
      <c r="AL21" s="61"/>
      <c r="AM21" s="85"/>
      <c r="AN21" s="53"/>
      <c r="AO21" s="86"/>
      <c r="AP21" s="87"/>
      <c r="AQ21" s="87"/>
      <c r="AR21" s="88"/>
      <c r="AS21" s="88"/>
    </row>
    <row r="22" spans="1:45" s="89" customFormat="1" ht="13.5" customHeight="1">
      <c r="A22" s="81"/>
      <c r="B22" s="82"/>
      <c r="C22" s="83"/>
      <c r="D22" s="84"/>
      <c r="E22" s="61"/>
      <c r="F22" s="82"/>
      <c r="G22" s="82"/>
      <c r="H22" s="60"/>
      <c r="I22" s="61"/>
      <c r="J22" s="60"/>
      <c r="K22" s="61"/>
      <c r="L22" s="85"/>
      <c r="M22" s="60"/>
      <c r="N22" s="61"/>
      <c r="O22" s="85"/>
      <c r="P22" s="60"/>
      <c r="Q22" s="61"/>
      <c r="R22" s="85"/>
      <c r="S22" s="53"/>
      <c r="T22" s="60"/>
      <c r="U22" s="61"/>
      <c r="V22" s="85"/>
      <c r="W22" s="60"/>
      <c r="X22" s="61"/>
      <c r="Y22" s="85"/>
      <c r="Z22" s="60"/>
      <c r="AA22" s="61"/>
      <c r="AB22" s="85"/>
      <c r="AC22" s="53"/>
      <c r="AD22" s="60"/>
      <c r="AE22" s="60"/>
      <c r="AF22" s="61"/>
      <c r="AG22" s="85"/>
      <c r="AH22" s="60"/>
      <c r="AI22" s="61"/>
      <c r="AJ22" s="85"/>
      <c r="AK22" s="60"/>
      <c r="AL22" s="61"/>
      <c r="AM22" s="85"/>
      <c r="AN22" s="53"/>
      <c r="AO22" s="86"/>
      <c r="AP22" s="87"/>
      <c r="AQ22" s="87"/>
      <c r="AR22" s="88"/>
      <c r="AS22" s="88"/>
    </row>
    <row r="23" spans="1:45" s="89" customFormat="1" ht="13.5" customHeight="1">
      <c r="A23" s="81"/>
      <c r="B23" s="82"/>
      <c r="C23" s="83"/>
      <c r="D23" s="84"/>
      <c r="E23" s="61"/>
      <c r="F23" s="82"/>
      <c r="G23" s="82"/>
      <c r="H23" s="60"/>
      <c r="I23" s="61"/>
      <c r="J23" s="60"/>
      <c r="K23" s="61"/>
      <c r="L23" s="85"/>
      <c r="M23" s="60"/>
      <c r="N23" s="61"/>
      <c r="O23" s="85"/>
      <c r="P23" s="60"/>
      <c r="Q23" s="61"/>
      <c r="R23" s="85"/>
      <c r="S23" s="53"/>
      <c r="T23" s="60"/>
      <c r="U23" s="61"/>
      <c r="V23" s="85"/>
      <c r="W23" s="60"/>
      <c r="X23" s="61"/>
      <c r="Y23" s="85"/>
      <c r="Z23" s="60"/>
      <c r="AA23" s="61"/>
      <c r="AB23" s="85"/>
      <c r="AC23" s="53"/>
      <c r="AD23" s="60"/>
      <c r="AE23" s="60"/>
      <c r="AF23" s="61"/>
      <c r="AG23" s="85"/>
      <c r="AH23" s="60"/>
      <c r="AI23" s="61"/>
      <c r="AJ23" s="85"/>
      <c r="AK23" s="60"/>
      <c r="AL23" s="61"/>
      <c r="AM23" s="85"/>
      <c r="AN23" s="53"/>
      <c r="AO23" s="86"/>
      <c r="AP23" s="87"/>
      <c r="AQ23" s="87"/>
      <c r="AR23" s="88"/>
      <c r="AS23" s="88"/>
    </row>
    <row r="24" spans="1:45" s="89" customFormat="1" ht="13.5" customHeight="1">
      <c r="A24" s="81"/>
      <c r="B24" s="82"/>
      <c r="C24" s="83"/>
      <c r="D24" s="84"/>
      <c r="E24" s="61"/>
      <c r="F24" s="82"/>
      <c r="G24" s="82"/>
      <c r="H24" s="60"/>
      <c r="I24" s="61"/>
      <c r="J24" s="60"/>
      <c r="K24" s="61"/>
      <c r="L24" s="85"/>
      <c r="M24" s="60"/>
      <c r="N24" s="61"/>
      <c r="O24" s="85"/>
      <c r="P24" s="60"/>
      <c r="Q24" s="61"/>
      <c r="R24" s="85"/>
      <c r="S24" s="53"/>
      <c r="T24" s="60"/>
      <c r="U24" s="61"/>
      <c r="V24" s="85"/>
      <c r="W24" s="60"/>
      <c r="X24" s="61"/>
      <c r="Y24" s="85"/>
      <c r="Z24" s="60"/>
      <c r="AA24" s="61"/>
      <c r="AB24" s="85"/>
      <c r="AC24" s="53"/>
      <c r="AD24" s="60"/>
      <c r="AE24" s="60"/>
      <c r="AF24" s="61"/>
      <c r="AG24" s="85"/>
      <c r="AH24" s="60"/>
      <c r="AI24" s="61"/>
      <c r="AJ24" s="85"/>
      <c r="AK24" s="60"/>
      <c r="AL24" s="61"/>
      <c r="AM24" s="85"/>
      <c r="AN24" s="53"/>
      <c r="AO24" s="86"/>
      <c r="AP24" s="87"/>
      <c r="AQ24" s="87"/>
      <c r="AR24" s="88"/>
      <c r="AS24" s="88"/>
    </row>
    <row r="25" spans="1:45" s="89" customFormat="1" ht="13.5" customHeight="1">
      <c r="A25" s="81"/>
      <c r="B25" s="82"/>
      <c r="C25" s="83"/>
      <c r="D25" s="83"/>
      <c r="E25" s="61"/>
      <c r="F25" s="82"/>
      <c r="G25" s="82"/>
      <c r="H25" s="60"/>
      <c r="I25" s="61"/>
      <c r="J25" s="60"/>
      <c r="K25" s="61"/>
      <c r="L25" s="85"/>
      <c r="M25" s="60"/>
      <c r="N25" s="61"/>
      <c r="O25" s="85"/>
      <c r="P25" s="60"/>
      <c r="Q25" s="61"/>
      <c r="R25" s="85"/>
      <c r="S25" s="53"/>
      <c r="T25" s="60"/>
      <c r="U25" s="61"/>
      <c r="V25" s="85"/>
      <c r="W25" s="60"/>
      <c r="X25" s="61"/>
      <c r="Y25" s="85"/>
      <c r="Z25" s="60"/>
      <c r="AA25" s="61"/>
      <c r="AB25" s="85"/>
      <c r="AC25" s="53"/>
      <c r="AD25" s="60"/>
      <c r="AE25" s="60"/>
      <c r="AF25" s="61"/>
      <c r="AG25" s="85"/>
      <c r="AH25" s="60"/>
      <c r="AI25" s="61"/>
      <c r="AJ25" s="85"/>
      <c r="AK25" s="60"/>
      <c r="AL25" s="61"/>
      <c r="AM25" s="85"/>
      <c r="AN25" s="53"/>
      <c r="AO25" s="86"/>
      <c r="AP25" s="87"/>
      <c r="AQ25" s="87"/>
      <c r="AR25" s="88"/>
      <c r="AS25" s="88"/>
    </row>
    <row r="26" spans="1:45" s="89" customFormat="1" ht="13.5" customHeight="1">
      <c r="A26" s="81"/>
      <c r="B26" s="82"/>
      <c r="C26" s="82"/>
      <c r="D26" s="84"/>
      <c r="E26" s="61"/>
      <c r="F26" s="82"/>
      <c r="G26" s="82"/>
      <c r="H26" s="60"/>
      <c r="I26" s="61"/>
      <c r="J26" s="60"/>
      <c r="K26" s="61"/>
      <c r="L26" s="85"/>
      <c r="M26" s="60"/>
      <c r="N26" s="61"/>
      <c r="O26" s="85"/>
      <c r="P26" s="60"/>
      <c r="Q26" s="61"/>
      <c r="R26" s="85"/>
      <c r="S26" s="53"/>
      <c r="T26" s="60"/>
      <c r="U26" s="61"/>
      <c r="V26" s="85"/>
      <c r="W26" s="60"/>
      <c r="X26" s="61"/>
      <c r="Y26" s="85"/>
      <c r="Z26" s="60"/>
      <c r="AA26" s="61"/>
      <c r="AB26" s="85"/>
      <c r="AC26" s="53"/>
      <c r="AD26" s="60"/>
      <c r="AE26" s="60"/>
      <c r="AF26" s="61"/>
      <c r="AG26" s="85"/>
      <c r="AH26" s="60"/>
      <c r="AI26" s="61"/>
      <c r="AJ26" s="85"/>
      <c r="AK26" s="60"/>
      <c r="AL26" s="61"/>
      <c r="AM26" s="85"/>
      <c r="AN26" s="53"/>
      <c r="AO26" s="86"/>
      <c r="AP26" s="87"/>
      <c r="AQ26" s="87"/>
      <c r="AR26" s="88"/>
      <c r="AS26" s="88"/>
    </row>
    <row r="27" spans="1:45" s="89" customFormat="1" ht="13.5" customHeight="1">
      <c r="A27" s="81"/>
      <c r="B27" s="82"/>
      <c r="C27" s="83"/>
      <c r="D27" s="84"/>
      <c r="E27" s="61"/>
      <c r="F27" s="82"/>
      <c r="G27" s="82"/>
      <c r="H27" s="60"/>
      <c r="I27" s="61"/>
      <c r="J27" s="60"/>
      <c r="K27" s="61"/>
      <c r="L27" s="85"/>
      <c r="M27" s="60"/>
      <c r="N27" s="61"/>
      <c r="O27" s="85"/>
      <c r="P27" s="60"/>
      <c r="Q27" s="61"/>
      <c r="R27" s="85"/>
      <c r="S27" s="53"/>
      <c r="T27" s="60"/>
      <c r="U27" s="61"/>
      <c r="V27" s="85"/>
      <c r="W27" s="60"/>
      <c r="X27" s="61"/>
      <c r="Y27" s="85"/>
      <c r="Z27" s="60"/>
      <c r="AA27" s="61"/>
      <c r="AB27" s="85"/>
      <c r="AC27" s="53"/>
      <c r="AD27" s="60"/>
      <c r="AE27" s="60"/>
      <c r="AF27" s="61"/>
      <c r="AG27" s="85"/>
      <c r="AH27" s="60"/>
      <c r="AI27" s="61"/>
      <c r="AJ27" s="85"/>
      <c r="AK27" s="60"/>
      <c r="AL27" s="61"/>
      <c r="AM27" s="85"/>
      <c r="AN27" s="53"/>
      <c r="AO27" s="86"/>
      <c r="AP27" s="87"/>
      <c r="AQ27" s="87"/>
      <c r="AR27" s="88"/>
      <c r="AS27" s="88"/>
    </row>
    <row r="28" spans="1:45" s="89" customFormat="1" ht="13.5" customHeight="1">
      <c r="A28" s="81"/>
      <c r="B28" s="82"/>
      <c r="C28" s="83"/>
      <c r="D28" s="83"/>
      <c r="E28" s="61"/>
      <c r="F28" s="82"/>
      <c r="G28" s="82"/>
      <c r="H28" s="60"/>
      <c r="I28" s="61"/>
      <c r="J28" s="60"/>
      <c r="K28" s="61"/>
      <c r="L28" s="85"/>
      <c r="M28" s="60"/>
      <c r="N28" s="61"/>
      <c r="O28" s="85"/>
      <c r="P28" s="60"/>
      <c r="Q28" s="61"/>
      <c r="R28" s="85"/>
      <c r="S28" s="53"/>
      <c r="T28" s="60"/>
      <c r="U28" s="61"/>
      <c r="V28" s="85"/>
      <c r="W28" s="60"/>
      <c r="X28" s="61"/>
      <c r="Y28" s="85"/>
      <c r="Z28" s="60"/>
      <c r="AA28" s="61"/>
      <c r="AB28" s="85"/>
      <c r="AC28" s="53"/>
      <c r="AD28" s="60"/>
      <c r="AE28" s="60"/>
      <c r="AF28" s="61"/>
      <c r="AG28" s="85"/>
      <c r="AH28" s="60"/>
      <c r="AI28" s="61"/>
      <c r="AJ28" s="85"/>
      <c r="AK28" s="60"/>
      <c r="AL28" s="61"/>
      <c r="AM28" s="85"/>
      <c r="AN28" s="53"/>
      <c r="AO28" s="86"/>
      <c r="AP28" s="87"/>
      <c r="AQ28" s="87"/>
      <c r="AR28" s="88"/>
      <c r="AS28" s="88"/>
    </row>
    <row r="29" spans="1:45" s="89" customFormat="1" ht="13.5" customHeight="1">
      <c r="A29" s="81"/>
      <c r="B29" s="82"/>
      <c r="C29" s="83"/>
      <c r="D29" s="83"/>
      <c r="E29" s="61"/>
      <c r="F29" s="82"/>
      <c r="G29" s="82"/>
      <c r="H29" s="60"/>
      <c r="I29" s="61"/>
      <c r="J29" s="60"/>
      <c r="K29" s="61"/>
      <c r="L29" s="85"/>
      <c r="M29" s="60"/>
      <c r="N29" s="61"/>
      <c r="O29" s="85"/>
      <c r="P29" s="60"/>
      <c r="Q29" s="61"/>
      <c r="R29" s="85"/>
      <c r="S29" s="53"/>
      <c r="T29" s="60"/>
      <c r="U29" s="61"/>
      <c r="V29" s="85"/>
      <c r="W29" s="60"/>
      <c r="X29" s="61"/>
      <c r="Y29" s="85"/>
      <c r="Z29" s="60"/>
      <c r="AA29" s="61"/>
      <c r="AB29" s="85"/>
      <c r="AC29" s="53"/>
      <c r="AD29" s="60"/>
      <c r="AE29" s="60"/>
      <c r="AF29" s="61"/>
      <c r="AG29" s="85"/>
      <c r="AH29" s="60"/>
      <c r="AI29" s="61"/>
      <c r="AJ29" s="85"/>
      <c r="AK29" s="60"/>
      <c r="AL29" s="61"/>
      <c r="AM29" s="85"/>
      <c r="AN29" s="53"/>
      <c r="AO29" s="86"/>
      <c r="AP29" s="87"/>
      <c r="AQ29" s="87"/>
      <c r="AR29" s="88"/>
      <c r="AS29" s="88"/>
    </row>
    <row r="30" spans="1:45" s="89" customFormat="1" ht="13.5" customHeight="1">
      <c r="A30" s="82"/>
      <c r="B30" s="82"/>
      <c r="C30" s="83"/>
      <c r="D30" s="84"/>
      <c r="E30" s="61"/>
      <c r="F30" s="82"/>
      <c r="G30" s="82"/>
      <c r="H30" s="60"/>
      <c r="I30" s="61"/>
      <c r="J30" s="60"/>
      <c r="K30" s="61"/>
      <c r="L30" s="85"/>
      <c r="M30" s="60"/>
      <c r="N30" s="61"/>
      <c r="O30" s="85"/>
      <c r="P30" s="60"/>
      <c r="Q30" s="61"/>
      <c r="R30" s="85"/>
      <c r="S30" s="53"/>
      <c r="T30" s="60"/>
      <c r="U30" s="61"/>
      <c r="V30" s="85"/>
      <c r="W30" s="60"/>
      <c r="X30" s="61"/>
      <c r="Y30" s="85"/>
      <c r="Z30" s="60"/>
      <c r="AA30" s="61"/>
      <c r="AB30" s="85"/>
      <c r="AC30" s="53"/>
      <c r="AD30" s="60"/>
      <c r="AE30" s="60"/>
      <c r="AF30" s="61"/>
      <c r="AG30" s="85"/>
      <c r="AH30" s="60"/>
      <c r="AI30" s="61"/>
      <c r="AJ30" s="85"/>
      <c r="AK30" s="60"/>
      <c r="AL30" s="61"/>
      <c r="AM30" s="85"/>
      <c r="AN30" s="53"/>
      <c r="AO30" s="86"/>
      <c r="AP30" s="87"/>
      <c r="AQ30" s="87"/>
      <c r="AR30" s="88"/>
      <c r="AS30" s="88"/>
    </row>
    <row r="31" spans="1:45" s="89" customFormat="1" ht="13.5" customHeight="1">
      <c r="A31" s="82"/>
      <c r="B31" s="82"/>
      <c r="C31" s="83"/>
      <c r="D31" s="84"/>
      <c r="E31" s="61"/>
      <c r="F31" s="82"/>
      <c r="G31" s="82"/>
      <c r="H31" s="60"/>
      <c r="I31" s="61"/>
      <c r="J31" s="60"/>
      <c r="K31" s="61"/>
      <c r="L31" s="85"/>
      <c r="M31" s="60"/>
      <c r="N31" s="61"/>
      <c r="O31" s="85"/>
      <c r="P31" s="60"/>
      <c r="Q31" s="61"/>
      <c r="R31" s="85"/>
      <c r="S31" s="53"/>
      <c r="T31" s="60"/>
      <c r="U31" s="61"/>
      <c r="V31" s="85"/>
      <c r="W31" s="60"/>
      <c r="X31" s="61"/>
      <c r="Y31" s="85"/>
      <c r="Z31" s="60"/>
      <c r="AA31" s="61"/>
      <c r="AB31" s="85"/>
      <c r="AC31" s="53"/>
      <c r="AD31" s="60"/>
      <c r="AE31" s="60"/>
      <c r="AF31" s="61"/>
      <c r="AG31" s="85"/>
      <c r="AH31" s="60"/>
      <c r="AI31" s="61"/>
      <c r="AJ31" s="85"/>
      <c r="AK31" s="60"/>
      <c r="AL31" s="61"/>
      <c r="AM31" s="85"/>
      <c r="AN31" s="53"/>
      <c r="AO31" s="86"/>
      <c r="AP31" s="87"/>
      <c r="AQ31" s="87"/>
      <c r="AR31" s="88"/>
      <c r="AS31" s="88"/>
    </row>
    <row r="32" spans="1:45" s="89" customFormat="1" ht="13.5" customHeight="1">
      <c r="A32" s="82"/>
      <c r="B32" s="82"/>
      <c r="C32" s="83"/>
      <c r="D32" s="83"/>
      <c r="E32" s="61"/>
      <c r="F32" s="82"/>
      <c r="G32" s="82"/>
      <c r="H32" s="60"/>
      <c r="I32" s="61"/>
      <c r="J32" s="60"/>
      <c r="K32" s="61"/>
      <c r="L32" s="85"/>
      <c r="M32" s="60"/>
      <c r="N32" s="61"/>
      <c r="O32" s="85"/>
      <c r="P32" s="60"/>
      <c r="Q32" s="61"/>
      <c r="R32" s="85"/>
      <c r="S32" s="53"/>
      <c r="T32" s="60"/>
      <c r="U32" s="61"/>
      <c r="V32" s="85"/>
      <c r="W32" s="60"/>
      <c r="X32" s="61"/>
      <c r="Y32" s="85"/>
      <c r="Z32" s="60"/>
      <c r="AA32" s="61"/>
      <c r="AB32" s="85"/>
      <c r="AC32" s="53"/>
      <c r="AD32" s="60"/>
      <c r="AE32" s="60"/>
      <c r="AF32" s="61"/>
      <c r="AG32" s="85"/>
      <c r="AH32" s="60"/>
      <c r="AI32" s="61"/>
      <c r="AJ32" s="85"/>
      <c r="AK32" s="60"/>
      <c r="AL32" s="61"/>
      <c r="AM32" s="85"/>
      <c r="AN32" s="53"/>
      <c r="AO32" s="86"/>
      <c r="AP32" s="87"/>
      <c r="AQ32" s="87"/>
      <c r="AR32" s="88"/>
      <c r="AS32" s="88"/>
    </row>
    <row r="33" spans="1:45" s="89" customFormat="1" ht="13.5" customHeight="1">
      <c r="A33" s="82"/>
      <c r="B33" s="82"/>
      <c r="C33" s="82"/>
      <c r="D33" s="84"/>
      <c r="E33" s="61"/>
      <c r="F33" s="82"/>
      <c r="G33" s="82"/>
      <c r="H33" s="60"/>
      <c r="I33" s="61"/>
      <c r="J33" s="60"/>
      <c r="K33" s="61"/>
      <c r="L33" s="85"/>
      <c r="M33" s="60"/>
      <c r="N33" s="61"/>
      <c r="O33" s="85"/>
      <c r="P33" s="60"/>
      <c r="Q33" s="61"/>
      <c r="R33" s="85"/>
      <c r="S33" s="53"/>
      <c r="T33" s="60"/>
      <c r="U33" s="61"/>
      <c r="V33" s="85"/>
      <c r="W33" s="60"/>
      <c r="X33" s="61"/>
      <c r="Y33" s="85"/>
      <c r="Z33" s="60"/>
      <c r="AA33" s="61"/>
      <c r="AB33" s="85"/>
      <c r="AC33" s="53"/>
      <c r="AD33" s="60"/>
      <c r="AE33" s="60"/>
      <c r="AF33" s="61"/>
      <c r="AG33" s="85"/>
      <c r="AH33" s="60"/>
      <c r="AI33" s="61"/>
      <c r="AJ33" s="85"/>
      <c r="AK33" s="60"/>
      <c r="AL33" s="61"/>
      <c r="AM33" s="85"/>
      <c r="AN33" s="53"/>
      <c r="AO33" s="86"/>
      <c r="AP33" s="87"/>
      <c r="AQ33" s="87"/>
      <c r="AR33" s="88"/>
      <c r="AS33" s="88"/>
    </row>
    <row r="34" spans="1:45" s="89" customFormat="1" ht="13.5" customHeight="1">
      <c r="A34" s="82"/>
      <c r="B34" s="82"/>
      <c r="C34" s="83"/>
      <c r="D34" s="83"/>
      <c r="E34" s="61"/>
      <c r="F34" s="82"/>
      <c r="G34" s="82"/>
      <c r="H34" s="60"/>
      <c r="I34" s="61"/>
      <c r="J34" s="60"/>
      <c r="K34" s="61"/>
      <c r="L34" s="85"/>
      <c r="M34" s="60"/>
      <c r="N34" s="61"/>
      <c r="O34" s="85"/>
      <c r="P34" s="60"/>
      <c r="Q34" s="61"/>
      <c r="R34" s="85"/>
      <c r="S34" s="53"/>
      <c r="T34" s="60"/>
      <c r="U34" s="61"/>
      <c r="V34" s="85"/>
      <c r="W34" s="60"/>
      <c r="X34" s="61"/>
      <c r="Y34" s="85"/>
      <c r="Z34" s="60"/>
      <c r="AA34" s="61"/>
      <c r="AB34" s="85"/>
      <c r="AC34" s="53"/>
      <c r="AD34" s="60"/>
      <c r="AE34" s="60"/>
      <c r="AF34" s="61"/>
      <c r="AG34" s="85"/>
      <c r="AH34" s="60"/>
      <c r="AI34" s="61"/>
      <c r="AJ34" s="85"/>
      <c r="AK34" s="60"/>
      <c r="AL34" s="61"/>
      <c r="AM34" s="85"/>
      <c r="AN34" s="53"/>
      <c r="AO34" s="86"/>
      <c r="AP34" s="87"/>
      <c r="AQ34" s="87"/>
      <c r="AR34" s="88"/>
      <c r="AS34" s="88"/>
    </row>
    <row r="35" spans="1:45" s="89" customFormat="1" ht="13.5" customHeight="1">
      <c r="A35" s="82"/>
      <c r="B35" s="82"/>
      <c r="C35" s="83"/>
      <c r="D35" s="83"/>
      <c r="E35" s="61"/>
      <c r="F35" s="82"/>
      <c r="G35" s="82"/>
      <c r="H35" s="60"/>
      <c r="I35" s="61"/>
      <c r="J35" s="60"/>
      <c r="K35" s="61"/>
      <c r="L35" s="85"/>
      <c r="M35" s="60"/>
      <c r="N35" s="61"/>
      <c r="O35" s="85"/>
      <c r="P35" s="60"/>
      <c r="Q35" s="61"/>
      <c r="R35" s="85"/>
      <c r="S35" s="53"/>
      <c r="T35" s="60"/>
      <c r="U35" s="61"/>
      <c r="V35" s="85"/>
      <c r="W35" s="60"/>
      <c r="X35" s="61"/>
      <c r="Y35" s="85"/>
      <c r="Z35" s="60"/>
      <c r="AA35" s="61"/>
      <c r="AB35" s="85"/>
      <c r="AC35" s="53"/>
      <c r="AD35" s="60"/>
      <c r="AE35" s="60"/>
      <c r="AF35" s="61"/>
      <c r="AG35" s="85"/>
      <c r="AH35" s="60"/>
      <c r="AI35" s="61"/>
      <c r="AJ35" s="85"/>
      <c r="AK35" s="60"/>
      <c r="AL35" s="61"/>
      <c r="AM35" s="85"/>
      <c r="AN35" s="53"/>
      <c r="AO35" s="86"/>
      <c r="AP35" s="87"/>
      <c r="AQ35" s="87"/>
      <c r="AR35" s="88"/>
      <c r="AS35" s="88"/>
    </row>
    <row r="36" spans="1:45" s="89" customFormat="1" ht="13.5" customHeight="1">
      <c r="A36" s="82"/>
      <c r="B36" s="82"/>
      <c r="C36" s="83"/>
      <c r="D36" s="83"/>
      <c r="E36" s="61"/>
      <c r="F36" s="82"/>
      <c r="G36" s="82"/>
      <c r="H36" s="60"/>
      <c r="I36" s="61"/>
      <c r="J36" s="60"/>
      <c r="K36" s="61"/>
      <c r="L36" s="85"/>
      <c r="M36" s="60"/>
      <c r="N36" s="61"/>
      <c r="O36" s="85"/>
      <c r="P36" s="60"/>
      <c r="Q36" s="61"/>
      <c r="R36" s="85"/>
      <c r="S36" s="53"/>
      <c r="T36" s="60"/>
      <c r="U36" s="61"/>
      <c r="V36" s="85"/>
      <c r="W36" s="60"/>
      <c r="X36" s="61"/>
      <c r="Y36" s="85"/>
      <c r="Z36" s="60"/>
      <c r="AA36" s="61"/>
      <c r="AB36" s="85"/>
      <c r="AC36" s="53"/>
      <c r="AD36" s="60"/>
      <c r="AE36" s="60"/>
      <c r="AF36" s="61"/>
      <c r="AG36" s="85"/>
      <c r="AH36" s="60"/>
      <c r="AI36" s="61"/>
      <c r="AJ36" s="85"/>
      <c r="AK36" s="60"/>
      <c r="AL36" s="61"/>
      <c r="AM36" s="85"/>
      <c r="AN36" s="53"/>
      <c r="AO36" s="86"/>
      <c r="AP36" s="87"/>
      <c r="AQ36" s="87"/>
      <c r="AR36" s="88"/>
      <c r="AS36" s="88"/>
    </row>
    <row r="37" spans="1:45" s="89" customFormat="1" ht="13.5" customHeight="1">
      <c r="A37" s="82"/>
      <c r="B37" s="82"/>
      <c r="C37" s="82"/>
      <c r="D37" s="84"/>
      <c r="E37" s="61"/>
      <c r="F37" s="82"/>
      <c r="G37" s="82"/>
      <c r="H37" s="60"/>
      <c r="I37" s="61"/>
      <c r="J37" s="60"/>
      <c r="K37" s="61"/>
      <c r="L37" s="85"/>
      <c r="M37" s="60"/>
      <c r="N37" s="61"/>
      <c r="O37" s="85"/>
      <c r="P37" s="60"/>
      <c r="Q37" s="61"/>
      <c r="R37" s="85"/>
      <c r="S37" s="53"/>
      <c r="T37" s="60"/>
      <c r="U37" s="61"/>
      <c r="V37" s="85"/>
      <c r="W37" s="60"/>
      <c r="X37" s="61"/>
      <c r="Y37" s="85"/>
      <c r="Z37" s="60"/>
      <c r="AA37" s="61"/>
      <c r="AB37" s="85"/>
      <c r="AC37" s="53"/>
      <c r="AD37" s="60"/>
      <c r="AE37" s="60"/>
      <c r="AF37" s="61"/>
      <c r="AG37" s="85"/>
      <c r="AH37" s="60"/>
      <c r="AI37" s="61"/>
      <c r="AJ37" s="85"/>
      <c r="AK37" s="60"/>
      <c r="AL37" s="61"/>
      <c r="AM37" s="85"/>
      <c r="AN37" s="53"/>
      <c r="AO37" s="86"/>
      <c r="AP37" s="87"/>
      <c r="AQ37" s="87"/>
      <c r="AR37" s="88"/>
      <c r="AS37" s="88"/>
    </row>
    <row r="38" spans="1:45" s="89" customFormat="1" ht="13.5" customHeight="1">
      <c r="A38" s="82"/>
      <c r="B38" s="82"/>
      <c r="C38" s="83"/>
      <c r="D38" s="83"/>
      <c r="E38" s="61"/>
      <c r="F38" s="82"/>
      <c r="G38" s="82"/>
      <c r="H38" s="60"/>
      <c r="I38" s="61"/>
      <c r="J38" s="60"/>
      <c r="K38" s="61"/>
      <c r="L38" s="85"/>
      <c r="M38" s="60"/>
      <c r="N38" s="61"/>
      <c r="O38" s="85"/>
      <c r="P38" s="60"/>
      <c r="Q38" s="61"/>
      <c r="R38" s="85"/>
      <c r="S38" s="53"/>
      <c r="T38" s="60"/>
      <c r="U38" s="61"/>
      <c r="V38" s="85"/>
      <c r="W38" s="60"/>
      <c r="X38" s="61"/>
      <c r="Y38" s="85"/>
      <c r="Z38" s="60"/>
      <c r="AA38" s="61"/>
      <c r="AB38" s="85"/>
      <c r="AC38" s="53"/>
      <c r="AD38" s="60"/>
      <c r="AE38" s="60"/>
      <c r="AF38" s="61"/>
      <c r="AG38" s="85"/>
      <c r="AH38" s="60"/>
      <c r="AI38" s="61"/>
      <c r="AJ38" s="85"/>
      <c r="AK38" s="60"/>
      <c r="AL38" s="61"/>
      <c r="AM38" s="85"/>
      <c r="AN38" s="53"/>
      <c r="AO38" s="86"/>
      <c r="AP38" s="87"/>
      <c r="AQ38" s="87"/>
      <c r="AR38" s="88"/>
      <c r="AS38" s="88"/>
    </row>
    <row r="39" spans="1:45" s="89" customFormat="1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61"/>
      <c r="L39" s="88"/>
      <c r="M39" s="82"/>
      <c r="N39" s="61"/>
      <c r="O39" s="88"/>
      <c r="P39" s="82"/>
      <c r="Q39" s="61"/>
      <c r="R39" s="88"/>
      <c r="S39" s="88"/>
      <c r="T39" s="82"/>
      <c r="U39" s="82"/>
      <c r="V39" s="88"/>
      <c r="W39" s="82"/>
      <c r="X39" s="82"/>
      <c r="Y39" s="88"/>
      <c r="Z39" s="82"/>
      <c r="AA39" s="82"/>
      <c r="AB39" s="88"/>
      <c r="AC39" s="88"/>
      <c r="AD39" s="82"/>
      <c r="AE39" s="82"/>
      <c r="AF39" s="82"/>
      <c r="AG39" s="88"/>
      <c r="AH39" s="82"/>
      <c r="AI39" s="82"/>
      <c r="AJ39" s="88"/>
      <c r="AK39" s="82"/>
      <c r="AL39" s="82"/>
      <c r="AM39" s="88"/>
      <c r="AN39" s="88"/>
      <c r="AO39" s="88"/>
      <c r="AP39" s="88"/>
      <c r="AQ39" s="88"/>
      <c r="AR39" s="88"/>
      <c r="AS39" s="88"/>
    </row>
    <row r="40" s="90" customFormat="1" ht="12.75"/>
    <row r="41" s="90" customFormat="1" ht="12.75"/>
    <row r="42" s="90" customFormat="1" ht="12.75"/>
    <row r="43" s="90" customFormat="1" ht="12.75"/>
    <row r="44" s="90" customFormat="1" ht="12.75"/>
    <row r="45" s="90" customFormat="1" ht="12.75"/>
    <row r="46" s="90" customFormat="1" ht="12.75"/>
    <row r="47" s="90" customFormat="1" ht="12.75"/>
    <row r="48" s="90" customFormat="1" ht="12.75"/>
    <row r="49" s="90" customFormat="1" ht="12.75"/>
    <row r="50" s="90" customFormat="1" ht="12.75"/>
    <row r="51" s="90" customFormat="1" ht="12.75"/>
    <row r="52" s="90" customFormat="1" ht="12.75"/>
    <row r="53" s="90" customFormat="1" ht="12.75"/>
    <row r="54" s="90" customFormat="1" ht="12.75"/>
    <row r="55" s="90" customFormat="1" ht="12.75"/>
    <row r="56" s="90" customFormat="1" ht="12.75"/>
    <row r="57" s="90" customFormat="1" ht="12.75"/>
    <row r="58" s="90" customFormat="1" ht="12.75"/>
    <row r="59" s="90" customFormat="1" ht="12.75"/>
    <row r="60" s="90" customFormat="1" ht="12.75"/>
    <row r="61" s="90" customFormat="1" ht="12.75"/>
    <row r="62" s="90" customFormat="1" ht="12.75"/>
    <row r="63" s="90" customFormat="1" ht="12.75"/>
    <row r="64" s="90" customFormat="1" ht="12.75"/>
    <row r="65" s="90" customFormat="1" ht="12.75"/>
    <row r="66" s="90" customFormat="1" ht="12.75"/>
    <row r="67" s="90" customFormat="1" ht="12.75"/>
    <row r="68" s="90" customFormat="1" ht="12.75"/>
    <row r="69" s="90" customFormat="1" ht="12.75"/>
    <row r="70" s="90" customFormat="1" ht="12.75"/>
    <row r="71" s="90" customFormat="1" ht="12.75"/>
    <row r="72" s="90" customFormat="1" ht="12.75"/>
    <row r="73" s="90" customFormat="1" ht="12.75"/>
    <row r="74" s="90" customFormat="1" ht="12.75"/>
    <row r="75" s="90" customFormat="1" ht="12.75"/>
    <row r="76" s="90" customFormat="1" ht="12.75"/>
    <row r="77" s="90" customFormat="1" ht="12.75"/>
    <row r="78" s="90" customFormat="1" ht="12.75"/>
    <row r="79" s="90" customFormat="1" ht="12.75"/>
    <row r="80" s="90" customFormat="1" ht="12.75"/>
    <row r="81" s="90" customFormat="1" ht="12.75"/>
    <row r="82" s="90" customFormat="1" ht="12.75"/>
    <row r="83" s="90" customFormat="1" ht="12.75"/>
    <row r="84" s="90" customFormat="1" ht="12.75"/>
    <row r="85" s="90" customFormat="1" ht="12.75"/>
    <row r="86" s="90" customFormat="1" ht="12.75"/>
    <row r="87" s="90" customFormat="1" ht="12.75"/>
    <row r="88" s="90" customFormat="1" ht="12.75"/>
    <row r="89" s="90" customFormat="1" ht="12.75"/>
    <row r="90" s="90" customFormat="1" ht="12.75"/>
    <row r="91" s="90" customFormat="1" ht="12.75"/>
    <row r="92" s="90" customFormat="1" ht="12.75"/>
    <row r="93" s="90" customFormat="1" ht="12.75"/>
    <row r="94" s="90" customFormat="1" ht="12.75"/>
    <row r="95" s="90" customFormat="1" ht="12.75"/>
    <row r="96" s="90" customFormat="1" ht="12.75"/>
    <row r="97" s="90" customFormat="1" ht="12.75"/>
    <row r="98" s="90" customFormat="1" ht="12.75"/>
    <row r="99" s="90" customFormat="1" ht="12.75"/>
    <row r="100" s="90" customFormat="1" ht="12.75"/>
    <row r="101" s="90" customFormat="1" ht="12.75"/>
    <row r="102" s="90" customFormat="1" ht="12.75"/>
    <row r="103" s="90" customFormat="1" ht="12.75"/>
    <row r="104" s="90" customFormat="1" ht="12.75"/>
    <row r="105" s="90" customFormat="1" ht="12.75"/>
    <row r="106" s="90" customFormat="1" ht="12.75"/>
    <row r="107" s="90" customFormat="1" ht="12.75"/>
    <row r="108" s="90" customFormat="1" ht="12.75"/>
    <row r="109" s="90" customFormat="1" ht="12.75"/>
    <row r="110" s="90" customFormat="1" ht="12.75"/>
    <row r="111" s="90" customFormat="1" ht="12.75"/>
    <row r="112" s="90" customFormat="1" ht="12.75"/>
    <row r="113" s="90" customFormat="1" ht="12.75"/>
    <row r="114" s="90" customFormat="1" ht="12.75"/>
    <row r="115" s="90" customFormat="1" ht="12.75"/>
    <row r="116" s="90" customFormat="1" ht="12.75"/>
    <row r="117" s="90" customFormat="1" ht="12.75"/>
    <row r="118" s="90" customFormat="1" ht="12.75"/>
    <row r="119" s="90" customFormat="1" ht="12.75"/>
    <row r="120" s="90" customFormat="1" ht="12.75"/>
    <row r="121" s="90" customFormat="1" ht="12.75"/>
    <row r="122" s="90" customFormat="1" ht="12.75"/>
    <row r="123" s="90" customFormat="1" ht="12.75"/>
    <row r="124" s="90" customFormat="1" ht="12.75"/>
    <row r="125" s="90" customFormat="1" ht="12.75"/>
    <row r="126" s="90" customFormat="1" ht="12.75"/>
    <row r="127" s="90" customFormat="1" ht="12.75"/>
    <row r="128" s="90" customFormat="1" ht="12.75"/>
    <row r="129" s="90" customFormat="1" ht="12.75"/>
    <row r="130" s="90" customFormat="1" ht="12.75"/>
    <row r="131" s="90" customFormat="1" ht="12.75"/>
    <row r="132" s="90" customFormat="1" ht="12.75"/>
    <row r="133" s="90" customFormat="1" ht="12.75"/>
    <row r="134" s="90" customFormat="1" ht="12.75"/>
    <row r="135" s="90" customFormat="1" ht="12.75"/>
    <row r="136" s="90" customFormat="1" ht="12.75"/>
    <row r="137" s="90" customFormat="1" ht="12.75"/>
    <row r="138" s="90" customFormat="1" ht="12.75"/>
    <row r="139" s="90" customFormat="1" ht="12.75"/>
    <row r="140" s="90" customFormat="1" ht="12.75"/>
    <row r="141" s="90" customFormat="1" ht="12.75"/>
    <row r="142" s="90" customFormat="1" ht="12.75"/>
    <row r="143" s="90" customFormat="1" ht="12.75"/>
    <row r="144" s="90" customFormat="1" ht="12.75"/>
    <row r="145" s="90" customFormat="1" ht="12.75"/>
    <row r="146" s="90" customFormat="1" ht="12.75"/>
    <row r="147" s="90" customFormat="1" ht="12.75"/>
    <row r="148" s="90" customFormat="1" ht="12.75"/>
    <row r="149" s="90" customFormat="1" ht="12.75"/>
    <row r="150" s="90" customFormat="1" ht="12.75"/>
    <row r="151" s="90" customFormat="1" ht="12.75"/>
    <row r="152" s="90" customFormat="1" ht="12.75"/>
    <row r="153" s="90" customFormat="1" ht="12.75"/>
    <row r="154" s="90" customFormat="1" ht="12.75"/>
    <row r="155" s="90" customFormat="1" ht="12.75"/>
    <row r="156" s="90" customFormat="1" ht="12.75"/>
    <row r="157" s="90" customFormat="1" ht="12.75"/>
    <row r="158" s="90" customFormat="1" ht="12.75"/>
    <row r="159" s="90" customFormat="1" ht="12.75"/>
    <row r="160" s="90" customFormat="1" ht="12.75"/>
    <row r="161" s="90" customFormat="1" ht="12.75"/>
    <row r="162" s="90" customFormat="1" ht="12.75"/>
    <row r="163" s="90" customFormat="1" ht="12.75"/>
    <row r="164" s="90" customFormat="1" ht="12.75"/>
    <row r="165" s="90" customFormat="1" ht="12.75"/>
    <row r="166" s="90" customFormat="1" ht="12.75"/>
    <row r="167" s="90" customFormat="1" ht="12.75"/>
    <row r="168" s="90" customFormat="1" ht="12.75"/>
    <row r="169" s="90" customFormat="1" ht="12.75"/>
    <row r="170" s="90" customFormat="1" ht="12.75"/>
    <row r="171" s="90" customFormat="1" ht="12.75"/>
    <row r="172" s="90" customFormat="1" ht="12.75"/>
    <row r="173" s="90" customFormat="1" ht="12.75"/>
    <row r="174" s="90" customFormat="1" ht="12.75"/>
    <row r="175" s="90" customFormat="1" ht="12.75"/>
    <row r="176" s="90" customFormat="1" ht="12.75"/>
    <row r="177" s="90" customFormat="1" ht="12.75"/>
    <row r="178" s="90" customFormat="1" ht="12.75"/>
    <row r="179" s="90" customFormat="1" ht="12.75"/>
    <row r="180" s="90" customFormat="1" ht="12.75"/>
    <row r="181" s="90" customFormat="1" ht="12.75"/>
    <row r="182" s="90" customFormat="1" ht="12.75"/>
    <row r="183" s="90" customFormat="1" ht="12.75"/>
    <row r="184" s="90" customFormat="1" ht="12.75"/>
    <row r="185" s="90" customFormat="1" ht="12.75"/>
    <row r="186" s="90" customFormat="1" ht="12.75"/>
    <row r="187" s="90" customFormat="1" ht="12.75"/>
    <row r="188" s="90" customFormat="1" ht="12.75"/>
    <row r="189" s="90" customFormat="1" ht="12.75"/>
    <row r="190" s="90" customFormat="1" ht="12.75"/>
    <row r="191" s="90" customFormat="1" ht="12.75"/>
    <row r="192" s="90" customFormat="1" ht="12.75"/>
    <row r="193" s="90" customFormat="1" ht="12.75"/>
    <row r="194" s="90" customFormat="1" ht="12.75"/>
    <row r="195" s="90" customFormat="1" ht="12.75"/>
    <row r="196" s="90" customFormat="1" ht="12.75"/>
    <row r="197" s="90" customFormat="1" ht="12.75"/>
    <row r="198" s="90" customFormat="1" ht="12.75"/>
    <row r="199" s="90" customFormat="1" ht="12.75"/>
    <row r="200" s="90" customFormat="1" ht="12.75"/>
    <row r="201" s="90" customFormat="1" ht="12.75"/>
    <row r="202" s="90" customFormat="1" ht="12.75"/>
    <row r="203" s="90" customFormat="1" ht="12.75"/>
    <row r="204" s="90" customFormat="1" ht="12.75"/>
    <row r="205" s="90" customFormat="1" ht="12.75"/>
    <row r="206" s="90" customFormat="1" ht="12.75"/>
    <row r="207" s="90" customFormat="1" ht="12.75"/>
    <row r="208" s="90" customFormat="1" ht="12.75"/>
    <row r="209" s="90" customFormat="1" ht="12.75"/>
    <row r="210" s="90" customFormat="1" ht="12.75"/>
    <row r="211" s="90" customFormat="1" ht="12.75"/>
    <row r="212" s="90" customFormat="1" ht="12.75"/>
    <row r="213" s="90" customFormat="1" ht="12.75"/>
    <row r="214" s="90" customFormat="1" ht="12.75"/>
    <row r="215" s="90" customFormat="1" ht="12.75"/>
    <row r="216" s="90" customFormat="1" ht="12.75"/>
    <row r="217" s="90" customFormat="1" ht="12.75"/>
    <row r="218" s="90" customFormat="1" ht="12.75"/>
    <row r="219" s="90" customFormat="1" ht="12.75"/>
    <row r="220" s="90" customFormat="1" ht="12.75"/>
    <row r="221" s="90" customFormat="1" ht="12.75"/>
    <row r="222" s="90" customFormat="1" ht="12.75"/>
    <row r="223" s="90" customFormat="1" ht="12.75"/>
    <row r="224" s="90" customFormat="1" ht="12.75"/>
    <row r="225" s="90" customFormat="1" ht="12.75"/>
    <row r="226" s="90" customFormat="1" ht="12.75"/>
    <row r="227" s="90" customFormat="1" ht="12.75"/>
    <row r="228" s="90" customFormat="1" ht="12.75"/>
    <row r="229" s="90" customFormat="1" ht="12.75"/>
    <row r="230" s="90" customFormat="1" ht="12.75"/>
    <row r="231" s="90" customFormat="1" ht="12.75"/>
    <row r="232" s="90" customFormat="1" ht="12.75"/>
    <row r="233" s="90" customFormat="1" ht="12.75"/>
    <row r="234" s="90" customFormat="1" ht="12.75"/>
    <row r="235" s="90" customFormat="1" ht="12.75"/>
    <row r="236" s="90" customFormat="1" ht="12.75"/>
    <row r="237" s="90" customFormat="1" ht="12.75"/>
    <row r="238" s="90" customFormat="1" ht="12.75"/>
    <row r="239" s="90" customFormat="1" ht="12.75"/>
    <row r="240" s="90" customFormat="1" ht="12.75"/>
    <row r="241" s="90" customFormat="1" ht="12.75"/>
    <row r="242" s="90" customFormat="1" ht="12.75"/>
    <row r="243" s="90" customFormat="1" ht="12.75"/>
    <row r="244" s="90" customFormat="1" ht="12.75"/>
    <row r="245" s="90" customFormat="1" ht="12.75"/>
    <row r="246" s="90" customFormat="1" ht="12.75"/>
    <row r="247" s="90" customFormat="1" ht="12.75"/>
    <row r="248" s="90" customFormat="1" ht="12.75"/>
    <row r="249" s="90" customFormat="1" ht="12.75"/>
    <row r="250" s="90" customFormat="1" ht="12.75"/>
    <row r="251" s="90" customFormat="1" ht="12.75"/>
    <row r="252" s="90" customFormat="1" ht="12.75"/>
    <row r="253" s="90" customFormat="1" ht="12.75"/>
    <row r="254" s="90" customFormat="1" ht="12.75"/>
    <row r="255" s="90" customFormat="1" ht="12.75"/>
    <row r="256" s="90" customFormat="1" ht="12.75"/>
    <row r="257" s="90" customFormat="1" ht="12.75"/>
    <row r="258" s="90" customFormat="1" ht="12.75"/>
    <row r="259" s="90" customFormat="1" ht="12.75"/>
    <row r="260" s="90" customFormat="1" ht="12.75"/>
    <row r="261" s="90" customFormat="1" ht="12.75"/>
    <row r="262" s="90" customFormat="1" ht="12.75"/>
    <row r="263" s="90" customFormat="1" ht="12.75"/>
    <row r="264" s="90" customFormat="1" ht="12.75"/>
    <row r="265" s="90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</dc:creator>
  <cp:keywords/>
  <dc:description/>
  <cp:lastModifiedBy>Clint</cp:lastModifiedBy>
  <dcterms:created xsi:type="dcterms:W3CDTF">2007-05-22T04:07:35Z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